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rag-my.sharepoint.com/personal/jahl_helpforsikring_dk/Documents/Skrivebord/"/>
    </mc:Choice>
  </mc:AlternateContent>
  <xr:revisionPtr revIDLastSave="0" documentId="8_{D9B81A81-9FCB-47CD-B8B1-A8B57668E4D8}" xr6:coauthVersionLast="47" xr6:coauthVersionMax="47" xr10:uidLastSave="{00000000-0000-0000-0000-000000000000}"/>
  <workbookProtection workbookAlgorithmName="SHA-512" workbookHashValue="ysKcLhhlI/DRoAIRfGT/K0Jx2mg8tr67BmLkXbKND0q7nrYHdF1T2X7CyKEiFIU/6GZ0WWH2CbSte6xtzvbb0Q==" workbookSaltValue="mvtYe5PSGMwmopkdJFMLOw==" workbookSpinCount="100000" lockStructure="1"/>
  <bookViews>
    <workbookView xWindow="-23790" yWindow="-75" windowWidth="17280" windowHeight="10680" xr2:uid="{13586CAC-DA83-44F1-A56E-97DF8FBC458E}"/>
  </bookViews>
  <sheets>
    <sheet name="Price kalkulator" sheetId="3" r:id="rId1"/>
    <sheet name="DB Koder Danmark" sheetId="4" state="hidden" r:id="rId2"/>
    <sheet name="Søren info" sheetId="1" state="hidden" r:id="rId3"/>
    <sheet name="Help sheet" sheetId="2" state="hidden" r:id="rId4"/>
  </sheets>
  <definedNames>
    <definedName name="_xlnm._FilterDatabase" localSheetId="1" hidden="1">'DB Koder Danmark'!$A$1:$F$742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27" i="3"/>
  <c r="L13" i="2"/>
  <c r="L19" i="2" s="1"/>
  <c r="K13" i="2"/>
  <c r="L5" i="2" s="1"/>
  <c r="E2" i="2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D10" i="3"/>
  <c r="L20" i="2" l="1"/>
  <c r="L17" i="2"/>
  <c r="L18" i="2"/>
  <c r="L4" i="2"/>
  <c r="L3" i="2"/>
  <c r="L6" i="2"/>
  <c r="M13" i="2" l="1"/>
  <c r="N13" i="2" s="1" a="1"/>
  <c r="N13" i="2" s="1"/>
  <c r="D25" i="3" s="1"/>
  <c r="D29" i="3" s="1"/>
  <c r="D1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<sst xmlns="http://schemas.openxmlformats.org/spreadsheetml/2006/main" count="3064" uniqueCount="1635">
  <si>
    <t>Input</t>
  </si>
  <si>
    <t>Firmanavn</t>
  </si>
  <si>
    <t>ABC</t>
  </si>
  <si>
    <t>Address</t>
  </si>
  <si>
    <t>Post nr.</t>
  </si>
  <si>
    <t>CVR nr</t>
  </si>
  <si>
    <t>DB Kode</t>
  </si>
  <si>
    <t>68.32.20</t>
  </si>
  <si>
    <t>DB Kode navn</t>
  </si>
  <si>
    <t>Antal enheder:</t>
  </si>
  <si>
    <t>Etableringsår</t>
  </si>
  <si>
    <t>Etableringsmåned</t>
  </si>
  <si>
    <t>05</t>
  </si>
  <si>
    <t>Minimum 12 mdr. på aktivt cvr.nr.</t>
  </si>
  <si>
    <t>Selvrisiko</t>
  </si>
  <si>
    <t>Præmie</t>
  </si>
  <si>
    <t/>
  </si>
  <si>
    <t>Vigtige præmieoplysninger</t>
  </si>
  <si>
    <t>OBS: Der gælder til enhver tid en minimums præmie på kr. 2.000</t>
  </si>
  <si>
    <t>præmie</t>
  </si>
  <si>
    <t>Minimum Præmie</t>
  </si>
  <si>
    <t>Præmie før rabat</t>
  </si>
  <si>
    <t>Rabat</t>
  </si>
  <si>
    <t>Endelig præmie</t>
  </si>
  <si>
    <t>NB</t>
  </si>
  <si>
    <t>DB07</t>
  </si>
  <si>
    <t>Titler</t>
  </si>
  <si>
    <t>127 std</t>
  </si>
  <si>
    <t>Præmiereduktion</t>
  </si>
  <si>
    <t>Do not include</t>
  </si>
  <si>
    <t> </t>
  </si>
  <si>
    <t>Dyrkning af korn (undtagen ris), bælgfrugter og olieholdige frø</t>
  </si>
  <si>
    <t>Landbrug og gartneri</t>
  </si>
  <si>
    <t>68.20.20</t>
  </si>
  <si>
    <t>Private andelsboligforeninger</t>
  </si>
  <si>
    <t>Boligudlejning</t>
  </si>
  <si>
    <t>Dyrkning af ris</t>
  </si>
  <si>
    <t>Ejendomsmæglere mv.</t>
  </si>
  <si>
    <t>01.13.00</t>
  </si>
  <si>
    <t>Dyrkning af grøntsager og meloner, rødder og rodknolde</t>
  </si>
  <si>
    <t>01.14.00</t>
  </si>
  <si>
    <t>Dyrkning af sukkerrør</t>
  </si>
  <si>
    <t>01.15.00</t>
  </si>
  <si>
    <t>Dyrkning af tobak</t>
  </si>
  <si>
    <t>01.16.00</t>
  </si>
  <si>
    <t>Dyrkning af tekstilplanter</t>
  </si>
  <si>
    <t>00.16.01</t>
  </si>
  <si>
    <t>01.19.00</t>
  </si>
  <si>
    <t>Dyrkning af andre etårige afgrøder</t>
  </si>
  <si>
    <t>01.21.00</t>
  </si>
  <si>
    <t>Dyrkning af druer</t>
  </si>
  <si>
    <t>01.22.00</t>
  </si>
  <si>
    <t>Dyrkning af tropiske og subtropiske frugter</t>
  </si>
  <si>
    <t>01.23.00</t>
  </si>
  <si>
    <t>Dyrkning af citrusfrugter</t>
  </si>
  <si>
    <t>01.24.00</t>
  </si>
  <si>
    <t>Dyrkning af kernefrugter og stenfrugter</t>
  </si>
  <si>
    <t>01.25.00</t>
  </si>
  <si>
    <t>Dyrkning af andre træfrugter, bær og nødder</t>
  </si>
  <si>
    <t>01.26.00</t>
  </si>
  <si>
    <t>Dyrkning af olieholdige frugter</t>
  </si>
  <si>
    <t>01.27.00</t>
  </si>
  <si>
    <t>Dyrkning af planter til fremstilling af drikkevarer</t>
  </si>
  <si>
    <t>01.28.00</t>
  </si>
  <si>
    <t>Dyrkning af krydderiplanter, aromaplanter og lægeplanter</t>
  </si>
  <si>
    <t>01.29.00</t>
  </si>
  <si>
    <t>Dyrkning af andre flerårige afgrøder</t>
  </si>
  <si>
    <t>01.30.00</t>
  </si>
  <si>
    <t>Planteformering</t>
  </si>
  <si>
    <t>01.41.00</t>
  </si>
  <si>
    <t>Avl af malkekvæg</t>
  </si>
  <si>
    <t>01.42.00</t>
  </si>
  <si>
    <t>Avl af andet kvæg og bøfler</t>
  </si>
  <si>
    <t>01.43.00</t>
  </si>
  <si>
    <t>Avl af heste og dyr af hestefamilien</t>
  </si>
  <si>
    <t>01.44.00</t>
  </si>
  <si>
    <t>Avl af kameler og dyr af kamelfamilien</t>
  </si>
  <si>
    <t>01.45.00</t>
  </si>
  <si>
    <t>Avl af får og geder</t>
  </si>
  <si>
    <t>01.46.10</t>
  </si>
  <si>
    <t>Avl af smågrise</t>
  </si>
  <si>
    <t>01.46.20</t>
  </si>
  <si>
    <t>Produktion af slagtesvin</t>
  </si>
  <si>
    <t>01.47.00</t>
  </si>
  <si>
    <t>Fjerkræavl</t>
  </si>
  <si>
    <t>01.49.10</t>
  </si>
  <si>
    <t>Kenneler</t>
  </si>
  <si>
    <t>01.49.20</t>
  </si>
  <si>
    <t>Avl af pelsdyr mv.</t>
  </si>
  <si>
    <t>01.50.00</t>
  </si>
  <si>
    <t>Blandet drift</t>
  </si>
  <si>
    <t>01.61.00</t>
  </si>
  <si>
    <t>Serviceydelser i forbindelse med planteavl</t>
  </si>
  <si>
    <t>01.62.00</t>
  </si>
  <si>
    <t>Serviceydelser i forbindelse med husdyravl</t>
  </si>
  <si>
    <t>01.63.00</t>
  </si>
  <si>
    <t>Forarbejdning af afgrøder efter høst</t>
  </si>
  <si>
    <t>01.64.00</t>
  </si>
  <si>
    <t>Forarbejdning af frø/sædekorn til udsæd</t>
  </si>
  <si>
    <t>01.70.00</t>
  </si>
  <si>
    <t>Jagt, fældefangst og serviceydelser i forbindelse hermed</t>
  </si>
  <si>
    <t>Dyrkning af træer og andre skovbrugsaktiviteter</t>
  </si>
  <si>
    <t>Skovbrug</t>
  </si>
  <si>
    <t>02.20.00</t>
  </si>
  <si>
    <t>Skovning</t>
  </si>
  <si>
    <t>02.30.00</t>
  </si>
  <si>
    <t>Indsamling af vildtvoksende forstmateriale undtagen træer</t>
  </si>
  <si>
    <t>02.40.00</t>
  </si>
  <si>
    <t>Serviceydelser til skovbrug</t>
  </si>
  <si>
    <t>Havfiskeri</t>
  </si>
  <si>
    <t>Fiskeri</t>
  </si>
  <si>
    <t>Ferskvandsfiskeri</t>
  </si>
  <si>
    <t>03.21.00</t>
  </si>
  <si>
    <t>Havbrug</t>
  </si>
  <si>
    <t>03.22.00</t>
  </si>
  <si>
    <t>Ferskvandsbrug</t>
  </si>
  <si>
    <t>Indvinding af stenkul</t>
  </si>
  <si>
    <t>Indvinding af grus og sten</t>
  </si>
  <si>
    <t>05.20.00</t>
  </si>
  <si>
    <t>Indvinding af brunkul</t>
  </si>
  <si>
    <t>Indvinding af råolie</t>
  </si>
  <si>
    <t>Indvinding af olie og gas</t>
  </si>
  <si>
    <t>06.20.00</t>
  </si>
  <si>
    <t>Indvinding af naturgas</t>
  </si>
  <si>
    <t>Brydning af jernmalm</t>
  </si>
  <si>
    <t>07.21.00</t>
  </si>
  <si>
    <t>Brydning af uran- og thoriummalme</t>
  </si>
  <si>
    <t>07.29.00</t>
  </si>
  <si>
    <t>Brydning af andre ikke-jernholdige metalmalme</t>
  </si>
  <si>
    <t>Brydning af pynte- og bygningssten, kalksten, gips, kridt og skifer</t>
  </si>
  <si>
    <t>Grus- og sandgravning; indvinding af ler og kaolin</t>
  </si>
  <si>
    <t>08.91.00</t>
  </si>
  <si>
    <t>Indvinding af mineraler til fremstilling af kemiske produkter og gødningsstoffer</t>
  </si>
  <si>
    <t>08.92.00</t>
  </si>
  <si>
    <t>Indvinding og agglomerering af tørv</t>
  </si>
  <si>
    <t>08.93.00</t>
  </si>
  <si>
    <t>Saltindvinding</t>
  </si>
  <si>
    <t>08.99.00</t>
  </si>
  <si>
    <t>Anden råstofindvinding i.a.n.</t>
  </si>
  <si>
    <t>Serviceydelser i forbindelse med indvinding af råolie og naturgas</t>
  </si>
  <si>
    <t>Service til råstofindvinding</t>
  </si>
  <si>
    <t>09.90.00</t>
  </si>
  <si>
    <t>Serviceydelser i forbindelse med anden råstofindvinding</t>
  </si>
  <si>
    <t>Forarbejdning af svinekød</t>
  </si>
  <si>
    <t>Slagterier</t>
  </si>
  <si>
    <t>Forarbejdning af andet kød</t>
  </si>
  <si>
    <t>Forarbejdning og konservering af fjerkrækød</t>
  </si>
  <si>
    <t>10.13.00</t>
  </si>
  <si>
    <t>Produktion af kød- og fjerkrækødprodukter</t>
  </si>
  <si>
    <t>10.20.10</t>
  </si>
  <si>
    <t>Fremstilling af fiskemel</t>
  </si>
  <si>
    <t>Fiskeindustri</t>
  </si>
  <si>
    <t>10.20.20</t>
  </si>
  <si>
    <t>Forarbejdning og konservering af fisk, krebsdyr og bløddyr, undtagen fiskemel</t>
  </si>
  <si>
    <t>10.31.00</t>
  </si>
  <si>
    <t>Forarbejdning og konservering af kartofler</t>
  </si>
  <si>
    <t>Anden fødevareindustri</t>
  </si>
  <si>
    <t>10.32.00</t>
  </si>
  <si>
    <t>Fremstilling af frugt- og grøntsagssaft</t>
  </si>
  <si>
    <t>10.39.00</t>
  </si>
  <si>
    <t>Anden forarbejdning og konservering af frugt og grøntsager</t>
  </si>
  <si>
    <t>10.41.00</t>
  </si>
  <si>
    <t>Fremstilling af olier og fedtstoffer</t>
  </si>
  <si>
    <t>10.42.00</t>
  </si>
  <si>
    <t>Fremstilling af margarine o.l. spiselige fedtstoffer</t>
  </si>
  <si>
    <t>10.51.00</t>
  </si>
  <si>
    <t>Mejerier samt ostefremstilling</t>
  </si>
  <si>
    <t>Mejerier</t>
  </si>
  <si>
    <t>10.52.00</t>
  </si>
  <si>
    <t>Fremstilling af konsumis</t>
  </si>
  <si>
    <t>10.61.00</t>
  </si>
  <si>
    <t>Fremstilling af mølleriprodukter</t>
  </si>
  <si>
    <t>Bagerier, brødfabrikker mv.</t>
  </si>
  <si>
    <t>10.62.00</t>
  </si>
  <si>
    <t>Fremstilling af stivelse og stivelsesprodukter</t>
  </si>
  <si>
    <t>10.71.10</t>
  </si>
  <si>
    <t>Industriel fremstilling af brød; kager mv.</t>
  </si>
  <si>
    <t>10.71.20</t>
  </si>
  <si>
    <t>Fremstilling af friske bageriprodukter</t>
  </si>
  <si>
    <t>10.72.00</t>
  </si>
  <si>
    <t>Fremstilling af tvebakker og kiks; fremstilling af konserverede kager, tærter mv.</t>
  </si>
  <si>
    <t>10.73.00</t>
  </si>
  <si>
    <t>Fremstilling af makaroni, nudler, couscous og lignende dejvarer</t>
  </si>
  <si>
    <t>10.81.00</t>
  </si>
  <si>
    <t>Fremstilling af sukker</t>
  </si>
  <si>
    <t>10.82.00</t>
  </si>
  <si>
    <t>Fremstilling af kakao, chokolade og sukkervarer</t>
  </si>
  <si>
    <t>10.83.00</t>
  </si>
  <si>
    <t>Forarbejdning af te og kaffe</t>
  </si>
  <si>
    <t>10.84.00</t>
  </si>
  <si>
    <t>Fremstilling af smagspræparater og krydderier</t>
  </si>
  <si>
    <t>10.85.00</t>
  </si>
  <si>
    <t>Fremstilling af færdigretter</t>
  </si>
  <si>
    <t>10.86.00</t>
  </si>
  <si>
    <t>Fremstilling af homogeniserede produkter og diætmad</t>
  </si>
  <si>
    <t>10.89.00</t>
  </si>
  <si>
    <t>Fremstilling af andre fødevarer i.a.n.</t>
  </si>
  <si>
    <t>10.91.00</t>
  </si>
  <si>
    <t>Fremstilling af færdige foderblandinger til landbrugsdyr</t>
  </si>
  <si>
    <t>10.92.00</t>
  </si>
  <si>
    <t>Fremstilling af færdige foderblandinger til kæledyr</t>
  </si>
  <si>
    <t>Destillation, rektifikation og blanding af alkohol</t>
  </si>
  <si>
    <t>Drikkevareindustri</t>
  </si>
  <si>
    <t>Fremstilling af vin af druer</t>
  </si>
  <si>
    <t>Fremstilling af cider og anden frugtvin</t>
  </si>
  <si>
    <t>Fremstilling af andre ikke-destillerede gærede drikkevarer</t>
  </si>
  <si>
    <t>Fremstilling af øl</t>
  </si>
  <si>
    <t>Fremstilling af malt</t>
  </si>
  <si>
    <t>Fremstilling af læskedrikke; fremstilling af mineralvand og andet vand på flaske</t>
  </si>
  <si>
    <t>12.00.00</t>
  </si>
  <si>
    <t>Fremstilling af tobaksprodukter</t>
  </si>
  <si>
    <t>Tobaksindustri</t>
  </si>
  <si>
    <t>Forbehandling og spinding af tekstilfibre</t>
  </si>
  <si>
    <t>Tekstilindustri</t>
  </si>
  <si>
    <t>13.20.00</t>
  </si>
  <si>
    <t>Vævning af tekstiler</t>
  </si>
  <si>
    <t>13.30.00</t>
  </si>
  <si>
    <t>Efterbehandling af tekstiler</t>
  </si>
  <si>
    <t>13.91.00</t>
  </si>
  <si>
    <t>Fremstilling af trikotagestoffer</t>
  </si>
  <si>
    <t>13.92.10</t>
  </si>
  <si>
    <t>Fremstilling af boligtekstiler</t>
  </si>
  <si>
    <t>13.92.20</t>
  </si>
  <si>
    <t>Fremstilling af færdige tekstilvarer undtagen boligtekstiler og beklædningsartikler</t>
  </si>
  <si>
    <t>13.93.00</t>
  </si>
  <si>
    <t>Fremstilling af tæpper</t>
  </si>
  <si>
    <t>13.94.00</t>
  </si>
  <si>
    <t>Fremstilling af reb, tovværk, sejlgarn og netstoffer</t>
  </si>
  <si>
    <t>13.95.00</t>
  </si>
  <si>
    <t>Fremstilling af fiberdug og varer af fiberdug undtagen beklædningsartikler</t>
  </si>
  <si>
    <t>13.96.00</t>
  </si>
  <si>
    <t>Fremstilling af andre tekniske og industrielle tekstiler</t>
  </si>
  <si>
    <t>13.99.00</t>
  </si>
  <si>
    <t>Fremstilling af andre tekstiler i.a.n.</t>
  </si>
  <si>
    <t>Fremstilling af beklædningsartikler af læder</t>
  </si>
  <si>
    <t>Beklædningsindustri</t>
  </si>
  <si>
    <t>Fremstilling af arbejdsbeklædning</t>
  </si>
  <si>
    <t>14.13.00</t>
  </si>
  <si>
    <t>Fremstilling af anden yderbeklædning</t>
  </si>
  <si>
    <t>14.14.00</t>
  </si>
  <si>
    <t>Fremstilling af underbeklædning</t>
  </si>
  <si>
    <t>14.19.00</t>
  </si>
  <si>
    <t>Fremstilling af andre beklædningsartikler samt tilbehør</t>
  </si>
  <si>
    <t>14.20.00</t>
  </si>
  <si>
    <t>Fremstilling af varer af pelsskind</t>
  </si>
  <si>
    <t>14.31.00</t>
  </si>
  <si>
    <t>Fremstilling af strikkede og hæklede strømpevarer</t>
  </si>
  <si>
    <t>14.39.00</t>
  </si>
  <si>
    <t>Fremstilling af andre strikkede og hæklede beklædningsartikler</t>
  </si>
  <si>
    <t>Garvning og beredning af læder; beredning og farvning af pelsskind</t>
  </si>
  <si>
    <t>Læder- og fodtøjsindustri</t>
  </si>
  <si>
    <t>Fremstilling af tasker, kufferter, sadelmagervarer mv.</t>
  </si>
  <si>
    <t>15.20.00</t>
  </si>
  <si>
    <t>Fremstilling af fodtøj</t>
  </si>
  <si>
    <t>Udsavning og høvling af træ</t>
  </si>
  <si>
    <t>Træindustri</t>
  </si>
  <si>
    <t>16.21.00</t>
  </si>
  <si>
    <t>Fremstilling af finerplader og træbaserede plader</t>
  </si>
  <si>
    <t>16.22.00</t>
  </si>
  <si>
    <t>Fremstilling af sammensatte parketstave</t>
  </si>
  <si>
    <t>16.23.00</t>
  </si>
  <si>
    <t>Fremstilling af bygningstømmer og snedkeriartikler i øvrigt</t>
  </si>
  <si>
    <t>16.24.00</t>
  </si>
  <si>
    <t>Fremstilling af træemballage</t>
  </si>
  <si>
    <t>16.29.00</t>
  </si>
  <si>
    <t>Fremstilling af andre træprodukter; fremstilling af varer af kork, strå og flettematerialer</t>
  </si>
  <si>
    <t>Fremstilling af papirmasse</t>
  </si>
  <si>
    <t>Papirindustri</t>
  </si>
  <si>
    <t>Fremstilling af papir og pap</t>
  </si>
  <si>
    <t>17.21.00</t>
  </si>
  <si>
    <t>Fremstilling af bølgepap og pap og emballage af papir og pap</t>
  </si>
  <si>
    <t>17.22.00</t>
  </si>
  <si>
    <t>Fremstilling af husholdningsartikler og hygiejneartikler samt toiletartikler af papir og pap</t>
  </si>
  <si>
    <t>17.23.00</t>
  </si>
  <si>
    <t>Fremstilling af kontorartikler af papir</t>
  </si>
  <si>
    <t>17.24.00</t>
  </si>
  <si>
    <t>Fremstilling af tapet</t>
  </si>
  <si>
    <t>17.29.00</t>
  </si>
  <si>
    <t>Fremstilling af andre papir- og papvarer</t>
  </si>
  <si>
    <t>Trykning af dagblade</t>
  </si>
  <si>
    <t>Trykkerier mv.</t>
  </si>
  <si>
    <t>Anden trykning</t>
  </si>
  <si>
    <t>18.13.00</t>
  </si>
  <si>
    <t>Prepress- og premedia-arbejde</t>
  </si>
  <si>
    <t>18.14.00</t>
  </si>
  <si>
    <t>Bogbinding og lignende serviceydelser</t>
  </si>
  <si>
    <t>18.20.00</t>
  </si>
  <si>
    <t>Reproduktion af indspillede medier</t>
  </si>
  <si>
    <t>Fremstilling af koks mv.</t>
  </si>
  <si>
    <t xml:space="preserve">Olieraffinaderier mv. </t>
  </si>
  <si>
    <t>19.20.00</t>
  </si>
  <si>
    <t>Fremstilling af raffinerede mineralolieprodukter</t>
  </si>
  <si>
    <t>Fremstilling af industrigasser</t>
  </si>
  <si>
    <t>Fremst. af basiskemikalier</t>
  </si>
  <si>
    <t>Fremstilling af farvestoffer og pigmenter</t>
  </si>
  <si>
    <t>20.13.00</t>
  </si>
  <si>
    <t>Fremstilling af andre uorganiske basiskemikalier</t>
  </si>
  <si>
    <t>20.14.00</t>
  </si>
  <si>
    <t>Fremstilling af andre organiske basiskemikalier</t>
  </si>
  <si>
    <t>20.15.00</t>
  </si>
  <si>
    <t>Fremstilling af gødningsstoffer og nitrogenprodukter</t>
  </si>
  <si>
    <t>20.16.00</t>
  </si>
  <si>
    <t>Fremstilling af plast i ubearbejdet form</t>
  </si>
  <si>
    <t>20.17.00</t>
  </si>
  <si>
    <t>Fremstilling af syntetisk gummi i ubearbejdet form</t>
  </si>
  <si>
    <t>20.20.00</t>
  </si>
  <si>
    <t>Fremstilling af pesticider og andre agrokemiske produkter</t>
  </si>
  <si>
    <t>20.30.00</t>
  </si>
  <si>
    <t>Fremstilling af maling, lak og lignende overfladebehandlingsmidler, trykfarver samt tætningsmaterialer</t>
  </si>
  <si>
    <t>Fremst. af maling og sæbe mv.</t>
  </si>
  <si>
    <t>20.41.00</t>
  </si>
  <si>
    <t>Fremstilling af sæbe, rengørings- og rensemidler samt poleremidler</t>
  </si>
  <si>
    <t>20.42.00</t>
  </si>
  <si>
    <t>Fremstilling af parfume, hårshampoo, tandpasta mv.</t>
  </si>
  <si>
    <t>20.51.00</t>
  </si>
  <si>
    <t>Fremstilling af sprængstoffer</t>
  </si>
  <si>
    <t>20.52.00</t>
  </si>
  <si>
    <t>Fremstilling af lim</t>
  </si>
  <si>
    <t>20.53.00</t>
  </si>
  <si>
    <t>Fremstilling af æteriske olier</t>
  </si>
  <si>
    <t>20.59.00</t>
  </si>
  <si>
    <t>Fremstilling af andre kemiske produkter i.a.n.</t>
  </si>
  <si>
    <t>20.60.00</t>
  </si>
  <si>
    <t>Fremstilling af kemofibre</t>
  </si>
  <si>
    <t>Fremstilling af farmaceutiske råvarer</t>
  </si>
  <si>
    <t>Medicinalindustri</t>
  </si>
  <si>
    <t>21.20.00</t>
  </si>
  <si>
    <t>Fremstilling af farmaceutiske præparater</t>
  </si>
  <si>
    <t>Fremstilling af gummidæk og gummislanger; vulkanisering af dæk</t>
  </si>
  <si>
    <t>Plast- og gummiindustri</t>
  </si>
  <si>
    <t>22.19.00</t>
  </si>
  <si>
    <t>Fremstilling af andre gummiprodukter</t>
  </si>
  <si>
    <t>22.21.00</t>
  </si>
  <si>
    <t>Fremstilling af plader, ark, rør og slanger samt profiler af plast</t>
  </si>
  <si>
    <t>22.22.00</t>
  </si>
  <si>
    <t>Fremstilling af plastemballage</t>
  </si>
  <si>
    <t>22.23.00</t>
  </si>
  <si>
    <t>Fremstilling af bygningsartikler af plast</t>
  </si>
  <si>
    <t>22.29.00</t>
  </si>
  <si>
    <t>Fremstilling af andre plastprodukter</t>
  </si>
  <si>
    <t>Fremstilling af planglas</t>
  </si>
  <si>
    <t>Glasindustri og keramisk industri</t>
  </si>
  <si>
    <t>Formning og forarbejdning af planglas</t>
  </si>
  <si>
    <t>23.13.00</t>
  </si>
  <si>
    <t>Fremstilling af flasker, drikkeglas mv.</t>
  </si>
  <si>
    <t>23.14.00</t>
  </si>
  <si>
    <t>Fremstilling af glasfiber</t>
  </si>
  <si>
    <t>23.19.00</t>
  </si>
  <si>
    <t>Fremstilling og bearbejdning af andet glas (herunder teknisk glas)</t>
  </si>
  <si>
    <t>23.20.00</t>
  </si>
  <si>
    <t>Fremstilling af ildfaste produkter</t>
  </si>
  <si>
    <t>23.31.00</t>
  </si>
  <si>
    <t>Fremstilling af keramiske teglsten og gulvfliser</t>
  </si>
  <si>
    <t>Betonindustri og teglværker</t>
  </si>
  <si>
    <t>23.32.00</t>
  </si>
  <si>
    <t>Fremstilling af mursten, teglsten og byggematerialer af brændt ler</t>
  </si>
  <si>
    <t>23.41.00</t>
  </si>
  <si>
    <t>Fremstilling af keramiske husholdningsartikler og pyntegenstande</t>
  </si>
  <si>
    <t>23.42.00</t>
  </si>
  <si>
    <t>Fremstilling af keramiske sanitetsartikler</t>
  </si>
  <si>
    <t>23.43.00</t>
  </si>
  <si>
    <t>Fremstilling af keramiske isolatorer og isoleringsdele</t>
  </si>
  <si>
    <t>23.44.00</t>
  </si>
  <si>
    <t>Fremstilling af andre keramiske produkter til teknisk brug</t>
  </si>
  <si>
    <t>23.49.00</t>
  </si>
  <si>
    <t>Fremstilling af andre keramiske produkter</t>
  </si>
  <si>
    <t>23.51.00</t>
  </si>
  <si>
    <t>Fremstilling af cement</t>
  </si>
  <si>
    <t>23.52.00</t>
  </si>
  <si>
    <t>Fremstilling af kalk og gips</t>
  </si>
  <si>
    <t>23.61.00</t>
  </si>
  <si>
    <t>Fremstilling af byggematerialer af beton</t>
  </si>
  <si>
    <t>23.62.00</t>
  </si>
  <si>
    <t>Fremstilling af byggematerialer af gips</t>
  </si>
  <si>
    <t>23.63.00</t>
  </si>
  <si>
    <t>Fremstilling af færdigblandet beton</t>
  </si>
  <si>
    <t>23.64.00</t>
  </si>
  <si>
    <t>Fremstilling af mørtel</t>
  </si>
  <si>
    <t>23.65.00</t>
  </si>
  <si>
    <t>Fremstilling af fibercement</t>
  </si>
  <si>
    <t>23.69.00</t>
  </si>
  <si>
    <t>Fremstilling af andre beton-, gips- og cementprodukter</t>
  </si>
  <si>
    <t>23.70.00</t>
  </si>
  <si>
    <t>Tilhugning, tilskæring og færdigbearbejdning af sten</t>
  </si>
  <si>
    <t>23.91.00</t>
  </si>
  <si>
    <t>Fremstilling af slibemidler</t>
  </si>
  <si>
    <t>23.99.10</t>
  </si>
  <si>
    <t>Fremstilling af asfalt og tagpap</t>
  </si>
  <si>
    <t>23.99.90</t>
  </si>
  <si>
    <t>Fremstilling af andre ikke-metalholdige mineralske produkter i.a.n.</t>
  </si>
  <si>
    <t>Fremstilling af råjern og råstål samt jernlegeringer</t>
  </si>
  <si>
    <t>Fremst. af metal</t>
  </si>
  <si>
    <t>24.20.00</t>
  </si>
  <si>
    <t>Fremstilling af rør og hule profiler og tilhørende fittings af stål</t>
  </si>
  <si>
    <t>24.31.00</t>
  </si>
  <si>
    <t>Fremstilling af stænger ved koldtrækning</t>
  </si>
  <si>
    <t>24.32.00</t>
  </si>
  <si>
    <t>Fremstilling af stålbånd ved koldvalsning</t>
  </si>
  <si>
    <t>24.33.00</t>
  </si>
  <si>
    <t>Koldbehandling</t>
  </si>
  <si>
    <t>24.34.00</t>
  </si>
  <si>
    <t>Fremstilling af tråd ved koldtrækning</t>
  </si>
  <si>
    <t>24.41.00</t>
  </si>
  <si>
    <t>Fremstilling af ædelmetaller</t>
  </si>
  <si>
    <t>24.42.00</t>
  </si>
  <si>
    <t>Fremstilling af aluminium</t>
  </si>
  <si>
    <t>24.43.00</t>
  </si>
  <si>
    <t>Fremstilling af bly, zink og tin</t>
  </si>
  <si>
    <t>24.44.00</t>
  </si>
  <si>
    <t>Fremstilling af kobber</t>
  </si>
  <si>
    <t>24.45.00</t>
  </si>
  <si>
    <t>Anden fremstilling af ikke-jernholdige metaller</t>
  </si>
  <si>
    <t>24.46.00</t>
  </si>
  <si>
    <t>Oparbejdning af nukleart brændsel</t>
  </si>
  <si>
    <t>24.51.00</t>
  </si>
  <si>
    <t>Støbning af jernprodukter</t>
  </si>
  <si>
    <t>24.52.00</t>
  </si>
  <si>
    <t>Støbning af stålprodukter</t>
  </si>
  <si>
    <t>24.53.00</t>
  </si>
  <si>
    <t>Støbning af letmetalprodukter</t>
  </si>
  <si>
    <t>24.54.00</t>
  </si>
  <si>
    <t>Støbning af andre ikke-jernholdige metalprodukter</t>
  </si>
  <si>
    <t>Fremstilling af metalkonstruktioner og dele heraf</t>
  </si>
  <si>
    <t>Metalvareindustri</t>
  </si>
  <si>
    <t>Fremstilling af døre og vinduer af metal</t>
  </si>
  <si>
    <t>25.21.00</t>
  </si>
  <si>
    <t>Fremstilling af radiatorer og kedler til centralvarmeanlæg</t>
  </si>
  <si>
    <t>25.29.00</t>
  </si>
  <si>
    <t>Fremstilling af andre tanke og beholdere af metal</t>
  </si>
  <si>
    <t>25.30.00</t>
  </si>
  <si>
    <t>Fremstilling af dampkedler undtagen centralvarmekedler</t>
  </si>
  <si>
    <t>25.40.00</t>
  </si>
  <si>
    <t>Fremstilling af våben og ammunition</t>
  </si>
  <si>
    <t>25.50.00</t>
  </si>
  <si>
    <t>Smedning, presning, sænksmedning og valsning af metal; pulvermetallurgi</t>
  </si>
  <si>
    <t>25.61.00</t>
  </si>
  <si>
    <t>Overfladebehandling af metal</t>
  </si>
  <si>
    <t>25.62.00</t>
  </si>
  <si>
    <t>Maskinforarbejdning</t>
  </si>
  <si>
    <t>25.71.00</t>
  </si>
  <si>
    <t>Fremstilling af bestik, skære- og klipperedskaber</t>
  </si>
  <si>
    <t>25.72.00</t>
  </si>
  <si>
    <t>Fremstilling af låse og hængsler</t>
  </si>
  <si>
    <t>25.73.00</t>
  </si>
  <si>
    <t>Fremstilling af håndværktøj</t>
  </si>
  <si>
    <t>25.91.00</t>
  </si>
  <si>
    <t>Fremstilling af metaltønder og lignende beholdere</t>
  </si>
  <si>
    <t>25.92.00</t>
  </si>
  <si>
    <t>Fremstilling af letmetalemballage</t>
  </si>
  <si>
    <t>25.93.00</t>
  </si>
  <si>
    <t>Fremstilling af trådvarer, kæder og fjedre</t>
  </si>
  <si>
    <t>25.94.00</t>
  </si>
  <si>
    <t>Fremstilling af lukkeanordninger, bolte, skruer og møtrikker</t>
  </si>
  <si>
    <t>25.99.00</t>
  </si>
  <si>
    <t>Fremstilling af andre færdige metalprodukter i.a.n.</t>
  </si>
  <si>
    <t>Fremstilling af elektroniske komponenter og plader</t>
  </si>
  <si>
    <t xml:space="preserve">Fremst. af computere og kommunikationsudstyr mv. </t>
  </si>
  <si>
    <t>Fremstilling af printplader o.l.</t>
  </si>
  <si>
    <t>26.20.00</t>
  </si>
  <si>
    <t>Fremstilling af computere og ydre enheder</t>
  </si>
  <si>
    <t>26.30.00</t>
  </si>
  <si>
    <t>Fremstilling af kommunikationsudstyr</t>
  </si>
  <si>
    <t>26.40.00</t>
  </si>
  <si>
    <t>Fremstilling af elektronik til husholdninger</t>
  </si>
  <si>
    <t>26.51.00</t>
  </si>
  <si>
    <t>Fremstilling af udstyr til måling, afprøvning, navigation og kontrol</t>
  </si>
  <si>
    <t>Fremst. af andet elektronisk udstyr</t>
  </si>
  <si>
    <t>26.52.00</t>
  </si>
  <si>
    <t>Fremstilling af ure</t>
  </si>
  <si>
    <t>26.60.10</t>
  </si>
  <si>
    <t>Fremstilling af høreapparater og dele hertil</t>
  </si>
  <si>
    <t>26.60.90</t>
  </si>
  <si>
    <t>Fremstilling af bestrålingsudstyr og elektromedicinsk og elektroterapeutisk udstyr</t>
  </si>
  <si>
    <t>26.70.00</t>
  </si>
  <si>
    <t>Fremstilling af optiske instrumenter og fotografisk udstyr</t>
  </si>
  <si>
    <t>26.80.00</t>
  </si>
  <si>
    <t>Fremstilling af magnetiske og optiske media</t>
  </si>
  <si>
    <t>Fremstilling af elektriske motorer, generatorer og transformere</t>
  </si>
  <si>
    <t xml:space="preserve">Fremst. af elektriske motorer mv. </t>
  </si>
  <si>
    <t>Fremstilling af elektriske fordelings- og kontrolapparater</t>
  </si>
  <si>
    <t>27.20.00</t>
  </si>
  <si>
    <t>Fremstilling af batterier og akkumulatorer</t>
  </si>
  <si>
    <t>27.31.00</t>
  </si>
  <si>
    <t>Fremstilling af lyslederkabler</t>
  </si>
  <si>
    <t>Fremst. af ledninger og kabler</t>
  </si>
  <si>
    <t>27.32.00</t>
  </si>
  <si>
    <t>Fremstilling af andre elektroniske og elektriske ledninger og kabler</t>
  </si>
  <si>
    <t>27.33.00</t>
  </si>
  <si>
    <t>Fremstilling af tilbehør til ledninger og kabler</t>
  </si>
  <si>
    <t>27.40.00</t>
  </si>
  <si>
    <t>Fremstilling af elektriske belysningsartikler</t>
  </si>
  <si>
    <t>Fremst. af husholdningsapparater, lamper mv.</t>
  </si>
  <si>
    <t>27.51.00</t>
  </si>
  <si>
    <t>Fremstilling af elektriske husholdningsapparater</t>
  </si>
  <si>
    <t>27.52.00</t>
  </si>
  <si>
    <t>Fremstilling af ikke-elektriske husholdningsapparater</t>
  </si>
  <si>
    <t>27.90.00</t>
  </si>
  <si>
    <t>Fremstilling af andet elektrisk udstyr</t>
  </si>
  <si>
    <t>Fremstilling af vindmøller og dele hertil</t>
  </si>
  <si>
    <t>Fremst. af motorer, vindmøller og pumper</t>
  </si>
  <si>
    <t>Fremstilling af motorer og turbiner undtagen motorer til vindmøller, flyvemaskiner, motorkøretøjer og knallerter</t>
  </si>
  <si>
    <t>Fremstilling af hydraulisk udstyr</t>
  </si>
  <si>
    <t>28.13.00</t>
  </si>
  <si>
    <t>Fremstilling af andre pumper og kompressorer</t>
  </si>
  <si>
    <t>28.14.00</t>
  </si>
  <si>
    <t>Fremstilling af andre haner og ventiler</t>
  </si>
  <si>
    <t>28.15.00</t>
  </si>
  <si>
    <t>Fremstilling af lejer, tandhjul, tandhjulsudvekslinger og drivelementer</t>
  </si>
  <si>
    <t>28.21.00</t>
  </si>
  <si>
    <t>Fremstilling af ovne, ildsteder og fyringsaggregater</t>
  </si>
  <si>
    <t>Fremst. af andre maskiner</t>
  </si>
  <si>
    <t>28.22.00</t>
  </si>
  <si>
    <t>Fremstilling af løfte- og håndteringsudstyr</t>
  </si>
  <si>
    <t>28.23.00</t>
  </si>
  <si>
    <t>Fremstilling af kontormaskiner og -udstyr (undtagen computere og ydre enheder)</t>
  </si>
  <si>
    <t>28.24.00</t>
  </si>
  <si>
    <t>Fremstilling af motordrevet håndværktøj</t>
  </si>
  <si>
    <t>28.25.00</t>
  </si>
  <si>
    <t>Fremstilling af køle- og ventilationsanlæg (til industriel brug)</t>
  </si>
  <si>
    <t>28.29.00</t>
  </si>
  <si>
    <t>Fremstilling af andre maskiner til generelle formål i.a.n.</t>
  </si>
  <si>
    <t>28.30.00</t>
  </si>
  <si>
    <t>Fremstilling af landbrugs- og skovbrugsmaskiner</t>
  </si>
  <si>
    <t>28.41.00</t>
  </si>
  <si>
    <t>Fremstilling af metalforarbejdende værktøjsmaskiner</t>
  </si>
  <si>
    <t>28.49.00</t>
  </si>
  <si>
    <t>Fremstilling af andre værktøjsmaskiner</t>
  </si>
  <si>
    <t>28.91.00</t>
  </si>
  <si>
    <t>Fremstilling af maskiner til metallurgi</t>
  </si>
  <si>
    <t>28.92.00</t>
  </si>
  <si>
    <t>Fremstilling af maskiner til råstofindvindingsindustrien samt bygge og anlæg</t>
  </si>
  <si>
    <t>28.93.00</t>
  </si>
  <si>
    <t>Fremstilling af maskiner til føde-, drikke- og tobaksvareindustrien</t>
  </si>
  <si>
    <t>28.94.00</t>
  </si>
  <si>
    <t>Fremstilling af maskiner til produktion af tekstiler, beklædningsartikler og læder</t>
  </si>
  <si>
    <t>28.95.00</t>
  </si>
  <si>
    <t>Fremstilling af maskiner til produktion af papir og pap</t>
  </si>
  <si>
    <t>28.96.00</t>
  </si>
  <si>
    <t>Fremstilling af maskiner til produktion af plast og gummi</t>
  </si>
  <si>
    <t>28.99.00</t>
  </si>
  <si>
    <t>Fremstilling af øvrige maskiner til specielle formål i.a.n.</t>
  </si>
  <si>
    <t>Fremstilling af motorkøretøjer</t>
  </si>
  <si>
    <t>Fremst. af motorkøretøjer og dele hertil</t>
  </si>
  <si>
    <t>29.20.00</t>
  </si>
  <si>
    <t>Fremstilling af karosserier til motorkøretøjer; fremstilling af påhængsvogne og sættevogne</t>
  </si>
  <si>
    <t>29.31.00</t>
  </si>
  <si>
    <t>Fremstilling af elektrisk og elektronisk udstyr til motorkøretøjer</t>
  </si>
  <si>
    <t>29.32.00</t>
  </si>
  <si>
    <t>Fremstilling af andre dele og tilbehør til motorkøretøjer</t>
  </si>
  <si>
    <t>Bygning af skibe og flydende materiel</t>
  </si>
  <si>
    <t>Fremst. af skibe og andre transportmidler</t>
  </si>
  <si>
    <t>Bygning af både til fritid og sport</t>
  </si>
  <si>
    <t>30.20.00</t>
  </si>
  <si>
    <t>Fremstilling af lokomotiver og andet rullende materiel til jernbaner og sporveje</t>
  </si>
  <si>
    <t>30.30.00</t>
  </si>
  <si>
    <t>Fremstilling af luft- og rumfartøjer o.l.</t>
  </si>
  <si>
    <t>30.40.00</t>
  </si>
  <si>
    <t>Fremstilling af militære kampkøretøjer</t>
  </si>
  <si>
    <t>30.91.00</t>
  </si>
  <si>
    <t>Fremstilling af motorcykler</t>
  </si>
  <si>
    <t>30.92.00</t>
  </si>
  <si>
    <t>Fremstilling af cykler og invalidekøretøjer</t>
  </si>
  <si>
    <t>30.99.00</t>
  </si>
  <si>
    <t>Fremstilling af andre transportmidler i.a.n.</t>
  </si>
  <si>
    <t>Fremstilling af kontor- og butiksmøbler</t>
  </si>
  <si>
    <t>Møbelindustri</t>
  </si>
  <si>
    <t>31.02.00</t>
  </si>
  <si>
    <t>Fremstilling af køkkenmøbler</t>
  </si>
  <si>
    <t>Fremstilling af madrasser</t>
  </si>
  <si>
    <t>31.09.00</t>
  </si>
  <si>
    <t>Fremstilling af andre møbler</t>
  </si>
  <si>
    <t>32.11.00</t>
  </si>
  <si>
    <t>Prægning af mønter</t>
  </si>
  <si>
    <t>Legetøj og anden fremstillingsvirksomhed</t>
  </si>
  <si>
    <t>32.12.00</t>
  </si>
  <si>
    <t>Fremstilling af smykker i ædle metaller og relaterede produkter</t>
  </si>
  <si>
    <t>32.13.00</t>
  </si>
  <si>
    <t>Fremstilling af bijouteri og lignende varer</t>
  </si>
  <si>
    <t>32.20.00</t>
  </si>
  <si>
    <t>Fremstilling af musikinstrumenter</t>
  </si>
  <si>
    <t>32.30.00</t>
  </si>
  <si>
    <t>Fremstilling af sportsudstyr</t>
  </si>
  <si>
    <t>32.40.00</t>
  </si>
  <si>
    <t>Fremstilling af spil og legetøj</t>
  </si>
  <si>
    <t>32.50.00</t>
  </si>
  <si>
    <t>Fremstilling af medicinske og dentale instrumenter samt udstyr hertil</t>
  </si>
  <si>
    <t>Fremst. af medicinske instrumenter mv.</t>
  </si>
  <si>
    <t>32.91.00</t>
  </si>
  <si>
    <t>Fremstilling af koste og børster</t>
  </si>
  <si>
    <t>32.99.00</t>
  </si>
  <si>
    <t>Anden fremstillingsvirksomhed i.a.n.</t>
  </si>
  <si>
    <t>33.11.00</t>
  </si>
  <si>
    <t>Reparation af jern- og metalvarer</t>
  </si>
  <si>
    <t>Reparation og installation af maskiner og udstyr</t>
  </si>
  <si>
    <t>33.12.00</t>
  </si>
  <si>
    <t>Reparation af maskiner</t>
  </si>
  <si>
    <t>33.13.00</t>
  </si>
  <si>
    <t>Reparation af elektronisk og optisk udstyr</t>
  </si>
  <si>
    <t>33.14.00</t>
  </si>
  <si>
    <t>Reparation af elektrisk udstyr</t>
  </si>
  <si>
    <t>33.15.00</t>
  </si>
  <si>
    <t>Reparation og vedligeholdelse af skibe og både</t>
  </si>
  <si>
    <t>33.16.00</t>
  </si>
  <si>
    <t>Reparation og vedligeholdelse af luft- og rumfartøjer</t>
  </si>
  <si>
    <t>33.17.00</t>
  </si>
  <si>
    <t>Reparation og vedligeholdelse af andre transportmidler</t>
  </si>
  <si>
    <t>33.19.00</t>
  </si>
  <si>
    <t>Reparation af andet udstyr</t>
  </si>
  <si>
    <t>33.20.00</t>
  </si>
  <si>
    <t>Installation af industrimaskiner og -udstyr</t>
  </si>
  <si>
    <t>35.11.00</t>
  </si>
  <si>
    <t>Produktion af elektricitet</t>
  </si>
  <si>
    <t>Elforsyning</t>
  </si>
  <si>
    <t>35.12.00</t>
  </si>
  <si>
    <t>Transmission af elektricitet</t>
  </si>
  <si>
    <t>35.13.00</t>
  </si>
  <si>
    <t>Distribution af elektricitet</t>
  </si>
  <si>
    <t>35.14.00</t>
  </si>
  <si>
    <t>Handel med elektricitet</t>
  </si>
  <si>
    <t>35.21.00</t>
  </si>
  <si>
    <t>Fremstilling af gas</t>
  </si>
  <si>
    <t>Gasforsyning</t>
  </si>
  <si>
    <t>35.22.00</t>
  </si>
  <si>
    <t>Distribution af gas</t>
  </si>
  <si>
    <t>35.23.00</t>
  </si>
  <si>
    <t>Handel med gas gennem rørledninger</t>
  </si>
  <si>
    <t>35.30.00</t>
  </si>
  <si>
    <t>Varmeforsyning</t>
  </si>
  <si>
    <t>36.00.00</t>
  </si>
  <si>
    <t>Vandforsyning</t>
  </si>
  <si>
    <t>37.00.00</t>
  </si>
  <si>
    <t>Opsamling og behandling af spildevand</t>
  </si>
  <si>
    <t>Kloak- og rensningsanlæg</t>
  </si>
  <si>
    <t>38.11.00</t>
  </si>
  <si>
    <t>Indsamling af ikke-farligt affald</t>
  </si>
  <si>
    <t>Renovation og genbrug</t>
  </si>
  <si>
    <t>38.12.00</t>
  </si>
  <si>
    <t>Indsamling af farligt affald</t>
  </si>
  <si>
    <t>38.21.10</t>
  </si>
  <si>
    <t>Behandling og bortskaffelse af ikke-farligt affald</t>
  </si>
  <si>
    <t>38.21.20</t>
  </si>
  <si>
    <t>Bortskaffelse af affald med energiproduktion</t>
  </si>
  <si>
    <t>38.22.00</t>
  </si>
  <si>
    <t>Behandling og bortskaffelse af farligt affald</t>
  </si>
  <si>
    <t>38.31.00</t>
  </si>
  <si>
    <t>Demontering af udtjente køretøjer, skibe, maskiner mv.</t>
  </si>
  <si>
    <t>38.32.00</t>
  </si>
  <si>
    <t>Genbrug af sorterede materialer</t>
  </si>
  <si>
    <t>39.00.00</t>
  </si>
  <si>
    <t>Rensning af jord og grundvand og anden form for forureningsbekæmpelse</t>
  </si>
  <si>
    <t>Rensning af jord og grundvand</t>
  </si>
  <si>
    <t>41.10.00</t>
  </si>
  <si>
    <t>Gennemførelse af byggeprojekter</t>
  </si>
  <si>
    <t>Byggeentreprenører</t>
  </si>
  <si>
    <t>41.20.00</t>
  </si>
  <si>
    <t>Opførelse af bygninger</t>
  </si>
  <si>
    <t>udgår 31.12.2012</t>
  </si>
  <si>
    <t>42.10.00</t>
  </si>
  <si>
    <t>Anlæg af veje og jernbaner</t>
  </si>
  <si>
    <t>Anlægsentreprenører</t>
  </si>
  <si>
    <t>gælder fra 1.1.2013</t>
  </si>
  <si>
    <t>42.11.00</t>
  </si>
  <si>
    <t>Anlæg af veje og motorveje</t>
  </si>
  <si>
    <t>42.12.00</t>
  </si>
  <si>
    <t>Anlæg af jernbaner og undergrundsbaner</t>
  </si>
  <si>
    <t>42.13.00</t>
  </si>
  <si>
    <t>Anlæg af broer og tunneller</t>
  </si>
  <si>
    <t>42.20.00</t>
  </si>
  <si>
    <t>Anlæg af ledningsnet</t>
  </si>
  <si>
    <t>42.21.00</t>
  </si>
  <si>
    <t>Anlæg af ledningsnet til væsker</t>
  </si>
  <si>
    <t>42.22.00</t>
  </si>
  <si>
    <t>Anlæg af ledningsnet til elektricitet og kommunikation</t>
  </si>
  <si>
    <t>42.90.00</t>
  </si>
  <si>
    <t>Anden anlægsvirksomhed</t>
  </si>
  <si>
    <t>42.91.00</t>
  </si>
  <si>
    <t>Anlæg af vandveje, havne, diger og dæmninger</t>
  </si>
  <si>
    <t>42.99.00</t>
  </si>
  <si>
    <t>Anden anlægsvirksomhed i.a.n.</t>
  </si>
  <si>
    <t>43.11.00</t>
  </si>
  <si>
    <t>Nedrivning</t>
  </si>
  <si>
    <t xml:space="preserve">Murere og anden specialiseret bygge- og anlægsvirksomhed samt forberedende byggepladsarbejde </t>
  </si>
  <si>
    <t>x</t>
  </si>
  <si>
    <t>43.12.00</t>
  </si>
  <si>
    <t>Forberedende byggepladsarbejder</t>
  </si>
  <si>
    <t>43.13.00</t>
  </si>
  <si>
    <t>Funderingsundersøgelser</t>
  </si>
  <si>
    <t>43.21.00</t>
  </si>
  <si>
    <t>El-installation</t>
  </si>
  <si>
    <t>Bygningsinstallation</t>
  </si>
  <si>
    <t>43.22.00</t>
  </si>
  <si>
    <t>VVS- og blikkenslagerforretninger</t>
  </si>
  <si>
    <t>43.29.00</t>
  </si>
  <si>
    <t>Anden bygningsinstallationsvirksomhed</t>
  </si>
  <si>
    <t>43.31.00</t>
  </si>
  <si>
    <t>Stukkatørvirksomhed</t>
  </si>
  <si>
    <t>Bygningsfærdiggørelse</t>
  </si>
  <si>
    <t>43.32.00</t>
  </si>
  <si>
    <t>Tømrer- og bygningssnedkervirksomhed</t>
  </si>
  <si>
    <t>43.33.00</t>
  </si>
  <si>
    <t>Udførelse af gulvbelægninger og vægbeklædning</t>
  </si>
  <si>
    <t>43.34.10</t>
  </si>
  <si>
    <t>Malerforretninger</t>
  </si>
  <si>
    <t>43.34.20</t>
  </si>
  <si>
    <t>Glarmestervirksomhed</t>
  </si>
  <si>
    <t>43.39.00</t>
  </si>
  <si>
    <t>Anden bygningsfærdiggørelse</t>
  </si>
  <si>
    <t>43.91.00</t>
  </si>
  <si>
    <t>Tagdækningsvirksomhed</t>
  </si>
  <si>
    <t>43.99.10</t>
  </si>
  <si>
    <t>Murere</t>
  </si>
  <si>
    <t>43.99.90</t>
  </si>
  <si>
    <t>Anden bygge- og anlægsvirksomhed, som kræver specialisering</t>
  </si>
  <si>
    <t>45.11.10</t>
  </si>
  <si>
    <t>Engroshandel med personbiler, varebiler og minibusser</t>
  </si>
  <si>
    <t>Bilhandel</t>
  </si>
  <si>
    <t>45.11.20</t>
  </si>
  <si>
    <t>Detailhandel med personbiler, varebiler og minibusser</t>
  </si>
  <si>
    <t>45.19.10</t>
  </si>
  <si>
    <t>Engros- og detailhandel med campingkøretøjer, små trailere mv.</t>
  </si>
  <si>
    <t>45.19.20</t>
  </si>
  <si>
    <t>Engros- og detailhandel med lastbiler og påhængsvogne mv.</t>
  </si>
  <si>
    <t>45.20.10</t>
  </si>
  <si>
    <t>Autoreparationsværksteder mv.</t>
  </si>
  <si>
    <t>Bilværksteder mv.</t>
  </si>
  <si>
    <t>45.20.20</t>
  </si>
  <si>
    <t>Karosseriværksteder og autolakererier</t>
  </si>
  <si>
    <t>45.20.30</t>
  </si>
  <si>
    <t>Undervognsbehandling</t>
  </si>
  <si>
    <t>45.20.40</t>
  </si>
  <si>
    <t>Dækservice</t>
  </si>
  <si>
    <t>45.31.00</t>
  </si>
  <si>
    <t>Engroshandel med reservedele og tilbehør til motorkøretøjer</t>
  </si>
  <si>
    <t>45.32.00</t>
  </si>
  <si>
    <t>Detailhandel med reservedele og tilbehør til motorkøretøjer</t>
  </si>
  <si>
    <t>45.40.00</t>
  </si>
  <si>
    <t>Salg, vedligeholdelse og reparation af motorcykler og reservedele og tilbehør hertil</t>
  </si>
  <si>
    <t>46.11.00</t>
  </si>
  <si>
    <t>Agenturhandel med landbrugsråvarer, levende dyr, tekstilmaterialer og halvfabrikata</t>
  </si>
  <si>
    <t>Agenturhandel</t>
  </si>
  <si>
    <t>46.12.00</t>
  </si>
  <si>
    <t>Agenturhandel med brændstoffer, malme, metaller og kemiske produkter til industrien</t>
  </si>
  <si>
    <t>46.13.00</t>
  </si>
  <si>
    <t>Agenturhandel med tømmer og andre byggematerialer</t>
  </si>
  <si>
    <t>46.14.00</t>
  </si>
  <si>
    <t>Agenturhandel med maskiner, teknisk udstyr, skibe og flyvemaskiner</t>
  </si>
  <si>
    <t>46.15.00</t>
  </si>
  <si>
    <t>Agenturhandel med møbler, husholdningsartikler og isenkram</t>
  </si>
  <si>
    <t>46.16.00</t>
  </si>
  <si>
    <t>Agenturhandel med tekstiler, beklædning, pelsværk, fodtøj og lædervarer</t>
  </si>
  <si>
    <t>46.17.10</t>
  </si>
  <si>
    <t>Fiskeauktioner</t>
  </si>
  <si>
    <t>46.17.90</t>
  </si>
  <si>
    <t>Anden agenturhandel med føde-, drikke- og tobaksvarer</t>
  </si>
  <si>
    <t>46.18.00</t>
  </si>
  <si>
    <t>Agenturhandel med specialiseret varesortiment i.a.n.</t>
  </si>
  <si>
    <t>46.19.00</t>
  </si>
  <si>
    <t>Agenturhandel med blandet sortiment</t>
  </si>
  <si>
    <t>46.21.00</t>
  </si>
  <si>
    <t>Engroshandel med korn, uforarbejdet tobak, såsæd og foderstoffer</t>
  </si>
  <si>
    <t>Engrosh. med korn og foderstof</t>
  </si>
  <si>
    <t>46.22.00</t>
  </si>
  <si>
    <t>Engroshandel med blomster og planter</t>
  </si>
  <si>
    <t>46.23.00</t>
  </si>
  <si>
    <t>Engroshandel med levende dyr</t>
  </si>
  <si>
    <t>46.24.00</t>
  </si>
  <si>
    <t>Engroshandel med huder, skind og læder</t>
  </si>
  <si>
    <t>46.31.00</t>
  </si>
  <si>
    <t>Engroshandel med frugt og grøntsager</t>
  </si>
  <si>
    <t>Engrosh. med føde-, drikke- og tobaksvarer</t>
  </si>
  <si>
    <t>46.32.00</t>
  </si>
  <si>
    <t>Engroshandel med kød og kødprodukter</t>
  </si>
  <si>
    <t>46.33.00</t>
  </si>
  <si>
    <t>Engroshandel med mejeriprodukter, æg samt spiselige olier og fedtstoffer</t>
  </si>
  <si>
    <t>46.34.10</t>
  </si>
  <si>
    <t>Engroshandel med øl, mineralvand, frugt- og grøntsagssaft</t>
  </si>
  <si>
    <t>46.34.20</t>
  </si>
  <si>
    <t>Engroshandel med vin og spiritus</t>
  </si>
  <si>
    <t>46.35.00</t>
  </si>
  <si>
    <t>Engroshandel med tobaksvarer</t>
  </si>
  <si>
    <t>46.36.00</t>
  </si>
  <si>
    <t>Engroshandel med sukker, chokolade og sukkervarer</t>
  </si>
  <si>
    <t>46.37.00</t>
  </si>
  <si>
    <t>Engroshandel med kaffe, te, kakao og krydderier</t>
  </si>
  <si>
    <t>46.38.10</t>
  </si>
  <si>
    <t>Engroshandel med fisk og fiskeprodukter</t>
  </si>
  <si>
    <t>46.38.90</t>
  </si>
  <si>
    <t>Specialiseret engroshandel med fødevarer i.a.n.</t>
  </si>
  <si>
    <t>46.39.00</t>
  </si>
  <si>
    <t>Ikke-specialiseret engroshandel med føde-, drikke- og tobaksvarer</t>
  </si>
  <si>
    <t>46.41.00</t>
  </si>
  <si>
    <t>Engroshandel med tekstiler</t>
  </si>
  <si>
    <t>Engrosh. med tekstiler og husholdningsudstyr</t>
  </si>
  <si>
    <t>46.42.10</t>
  </si>
  <si>
    <t>Engroshandel med beklædning</t>
  </si>
  <si>
    <t>46.42.20</t>
  </si>
  <si>
    <t>Engroshandel med fodtøj</t>
  </si>
  <si>
    <t>46.43.10</t>
  </si>
  <si>
    <t>Engroshandel med hårde hvidevarer</t>
  </si>
  <si>
    <t>46.43.20</t>
  </si>
  <si>
    <t>Engroshandel med radio og tv mv.</t>
  </si>
  <si>
    <t>46.43.30</t>
  </si>
  <si>
    <t>Engroshandel med indspillede videoer, cd'er, dvd'er mv.</t>
  </si>
  <si>
    <t>46.43.40</t>
  </si>
  <si>
    <t>Engroshandel med fotografiske og optiske artikler</t>
  </si>
  <si>
    <t>46.43.50</t>
  </si>
  <si>
    <t>Engroshandel med elektriske husholdningsartikler</t>
  </si>
  <si>
    <t>46.44.10</t>
  </si>
  <si>
    <t>Engroshandel med porcelæns- og glasvarer</t>
  </si>
  <si>
    <t>46.44.20</t>
  </si>
  <si>
    <t>Engroshandel med rengøringsmidler</t>
  </si>
  <si>
    <t>46.45.00</t>
  </si>
  <si>
    <t>Engroshandel med parfumerivarer og kosmetik</t>
  </si>
  <si>
    <t>46.46.10</t>
  </si>
  <si>
    <t>Engroshandel med medicinalvarer og sygeplejeartikler</t>
  </si>
  <si>
    <t>46.46.20</t>
  </si>
  <si>
    <t>Engroshandel med læge- og hospitalsartikler</t>
  </si>
  <si>
    <t>46.47.00</t>
  </si>
  <si>
    <t>Engroshandel med møbler, tæpper og belysningsartikler</t>
  </si>
  <si>
    <t>46.48.00</t>
  </si>
  <si>
    <t>Engroshandel med ure, smykker og guld- og sølvvarer</t>
  </si>
  <si>
    <t>46.49.10</t>
  </si>
  <si>
    <t>Engroshandel med cykler, sportsartikler og lystbåde</t>
  </si>
  <si>
    <t>46.49.20</t>
  </si>
  <si>
    <t>Engroshandel med bøger, papir og papirvarer</t>
  </si>
  <si>
    <t>46.49.30</t>
  </si>
  <si>
    <t>Engroshandel med kufferter og lædervarer</t>
  </si>
  <si>
    <t>46.49.90</t>
  </si>
  <si>
    <t>Engroshandel med andre husholdningsartikler</t>
  </si>
  <si>
    <t>46.51.00</t>
  </si>
  <si>
    <t>Engroshandel med computere, ydre enheder og software</t>
  </si>
  <si>
    <t>Engrosh. med it-udstyr</t>
  </si>
  <si>
    <t>46.52.10</t>
  </si>
  <si>
    <t>Engroshandel med elektronisk udstyr</t>
  </si>
  <si>
    <t>46.52.20</t>
  </si>
  <si>
    <t>Engroshandel med telekommunikationsudstyr</t>
  </si>
  <si>
    <t>46.61.00</t>
  </si>
  <si>
    <t>Engroshandel med landbrugsmaskiner, -udstyr og tilbehør hertil</t>
  </si>
  <si>
    <t>Engrosh. med andre maskiner</t>
  </si>
  <si>
    <t>46.62.00</t>
  </si>
  <si>
    <t>Engroshandel med værktøjsmaskiner</t>
  </si>
  <si>
    <t>46.63.00</t>
  </si>
  <si>
    <t>Engroshandel med maskiner til minedrift og bygge- og anlægsvirksomhed</t>
  </si>
  <si>
    <t>46.64.00</t>
  </si>
  <si>
    <t>Engroshandel med maskiner, udstyr og tilbehør til tekstilindustrien</t>
  </si>
  <si>
    <t>46.65.00</t>
  </si>
  <si>
    <t>Engroshandel med kontormøbler</t>
  </si>
  <si>
    <t>46.66.00</t>
  </si>
  <si>
    <t>Engroshandel med andre kontormaskiner og andet kontorudstyr</t>
  </si>
  <si>
    <t>46.69.00</t>
  </si>
  <si>
    <t>Engroshandel med andre maskiner og andet udstyr</t>
  </si>
  <si>
    <t>46.71.00</t>
  </si>
  <si>
    <t>Engroshandel med fast, flydende og luftformigt brændstof og lignende varer</t>
  </si>
  <si>
    <t>Anden engroshandel</t>
  </si>
  <si>
    <t>46.72.00</t>
  </si>
  <si>
    <t>Engroshandel med metaller og metalmalme</t>
  </si>
  <si>
    <t>46.73.10</t>
  </si>
  <si>
    <t>Engroshandel med træ, trælast og byggematerialer</t>
  </si>
  <si>
    <t>46.73.20</t>
  </si>
  <si>
    <t>Engroshandel med lak, maling, tapet, gulvbelægning mv.</t>
  </si>
  <si>
    <t>46.74.00</t>
  </si>
  <si>
    <t>Engroshandel med isenkram, varmeanlæg og tilbehør</t>
  </si>
  <si>
    <t>46.75.00</t>
  </si>
  <si>
    <t>Engroshandel med kemiske produkter</t>
  </si>
  <si>
    <t>46.76.00</t>
  </si>
  <si>
    <t>Engroshandel med andre råvarer og halvfabrikata</t>
  </si>
  <si>
    <t>46.77.00</t>
  </si>
  <si>
    <t>Engroshandel med affaldsprodukter</t>
  </si>
  <si>
    <t>46.90.00</t>
  </si>
  <si>
    <t>Ikke-specialiseret engroshandel</t>
  </si>
  <si>
    <t>47.11.10</t>
  </si>
  <si>
    <t>Købmænd og døgnkiosker</t>
  </si>
  <si>
    <t>Supermarkeder og varehuse mv.</t>
  </si>
  <si>
    <t>47.11.20</t>
  </si>
  <si>
    <t>Supermarkeder</t>
  </si>
  <si>
    <t>47.11.30</t>
  </si>
  <si>
    <t>Discountforretninger</t>
  </si>
  <si>
    <t>47.19.00</t>
  </si>
  <si>
    <t>Anden detailhandel fra ikke-specialiserede forretninger</t>
  </si>
  <si>
    <t>47.21.00</t>
  </si>
  <si>
    <t>Frugt- og grøntforretninger</t>
  </si>
  <si>
    <t xml:space="preserve">Specialbutikker med fødevarer </t>
  </si>
  <si>
    <t>47.22.00</t>
  </si>
  <si>
    <t>Slagter- og viktualieforretninger</t>
  </si>
  <si>
    <t>47.23.00</t>
  </si>
  <si>
    <t>Fiskeforretninger</t>
  </si>
  <si>
    <t>47.24.00</t>
  </si>
  <si>
    <t>Detailhandel med brød, konditori- og sukkervarer</t>
  </si>
  <si>
    <t>47.25.00</t>
  </si>
  <si>
    <t>Detailhandel med drikkevarer</t>
  </si>
  <si>
    <t>47.26.00</t>
  </si>
  <si>
    <t>Tobaksforretninger</t>
  </si>
  <si>
    <t>47.29.00</t>
  </si>
  <si>
    <t>Anden detailhandel med fødevarer i specialforretninger</t>
  </si>
  <si>
    <t>47.30.00</t>
  </si>
  <si>
    <t>Servicestationer</t>
  </si>
  <si>
    <t>Tankstationer</t>
  </si>
  <si>
    <t>47.41.00</t>
  </si>
  <si>
    <t>Detailhandel med computere, ydre enheder og software</t>
  </si>
  <si>
    <t>Detailh. med forbrugerelektronik</t>
  </si>
  <si>
    <t>47.42.00</t>
  </si>
  <si>
    <t>Detailhandel med telekommunikationsudstyr</t>
  </si>
  <si>
    <t>47.43.00</t>
  </si>
  <si>
    <t>Radio- og tv-forretninger</t>
  </si>
  <si>
    <t>47.51.00</t>
  </si>
  <si>
    <t>Detailhandel med kjolestoffer, garn, broderier mv.</t>
  </si>
  <si>
    <t>Detailh. med tekstiler og husholdningsudstyr mv.</t>
  </si>
  <si>
    <t>47.52.10</t>
  </si>
  <si>
    <t>Farve- og tapetforretninger</t>
  </si>
  <si>
    <t>47.52.20</t>
  </si>
  <si>
    <t>Byggemarkeder og værktøjsmagasiner</t>
  </si>
  <si>
    <t>47.53.00</t>
  </si>
  <si>
    <t>Detailhandel med tæpper, vægbeklædning og gulvbelægning</t>
  </si>
  <si>
    <t>47.54.00</t>
  </si>
  <si>
    <t>Detailhandel med elektriske husholdningsapparater</t>
  </si>
  <si>
    <t>47.59.10</t>
  </si>
  <si>
    <t>Møbelforretninger</t>
  </si>
  <si>
    <t>47.59.20</t>
  </si>
  <si>
    <t>Boligtekstilforretninger</t>
  </si>
  <si>
    <t>47.59.30</t>
  </si>
  <si>
    <t>Detailhandel med køkkenudstyr, glas, porcelæn, bestik, vaser, lysestager mv.</t>
  </si>
  <si>
    <t>47.59.40</t>
  </si>
  <si>
    <t>Forhandlere af musikinstrumenter</t>
  </si>
  <si>
    <t>47.59.90</t>
  </si>
  <si>
    <t>Detailhandel med belysningsartikler samt husholdningsartikler i.a.n.</t>
  </si>
  <si>
    <t>47.61.00</t>
  </si>
  <si>
    <t>Detailhandel med bøger</t>
  </si>
  <si>
    <t>Detailh. med kultur- og fritidsprodukter</t>
  </si>
  <si>
    <t>47.62.00</t>
  </si>
  <si>
    <t>Detailhandel med aviser og papirvarer</t>
  </si>
  <si>
    <t>47.63.00</t>
  </si>
  <si>
    <t>Detailhandel med musik- og videooptagelser</t>
  </si>
  <si>
    <t>47.64.10</t>
  </si>
  <si>
    <t>Forhandlere af sports- og campingudstyr</t>
  </si>
  <si>
    <t>47.64.20</t>
  </si>
  <si>
    <t>Cykel- og knallertforretninger</t>
  </si>
  <si>
    <t>47.64.30</t>
  </si>
  <si>
    <t>Forhandlere af lystbåde og udstyr hertil</t>
  </si>
  <si>
    <t>47.65.00</t>
  </si>
  <si>
    <t>Detailhandel med spil og legetøj</t>
  </si>
  <si>
    <t>47.71.10</t>
  </si>
  <si>
    <t>Tøjforretninger</t>
  </si>
  <si>
    <t>Detailh. med beklædning og fodtøj</t>
  </si>
  <si>
    <t>47.71.20</t>
  </si>
  <si>
    <t>Babyudstyrs- og børnetøjsforretninger</t>
  </si>
  <si>
    <t>47.72.10</t>
  </si>
  <si>
    <t>Skotøjsforretninger</t>
  </si>
  <si>
    <t>47.72.20</t>
  </si>
  <si>
    <t>Lædervareforretninger</t>
  </si>
  <si>
    <t>47.73.00</t>
  </si>
  <si>
    <t>Apoteker</t>
  </si>
  <si>
    <t>47.74.00</t>
  </si>
  <si>
    <t>Detailhandel med medicinske og ortopædiske artikler</t>
  </si>
  <si>
    <t>47.75.00</t>
  </si>
  <si>
    <t>Detailhandel med kosmetikvarer og produkter til personlig pleje</t>
  </si>
  <si>
    <t>47.76.10</t>
  </si>
  <si>
    <t>Blomsterforretninger</t>
  </si>
  <si>
    <t>47.76.20</t>
  </si>
  <si>
    <t>Planteforhandlere og havecentre</t>
  </si>
  <si>
    <t>47.76.30</t>
  </si>
  <si>
    <t>Dyrehandel</t>
  </si>
  <si>
    <t>47.77.00</t>
  </si>
  <si>
    <t>Detailhandel med ure, smykker og guld- og sølvvarer</t>
  </si>
  <si>
    <t>47.78.10</t>
  </si>
  <si>
    <t>Optikere</t>
  </si>
  <si>
    <t>47.78.20</t>
  </si>
  <si>
    <t>Fotoforretninger</t>
  </si>
  <si>
    <t>47.78.30</t>
  </si>
  <si>
    <t>Forhandlere af gaveartikler og brugskunst</t>
  </si>
  <si>
    <t>47.78.40</t>
  </si>
  <si>
    <t>Kunsthandel og gallerivirksomhed</t>
  </si>
  <si>
    <t>47.78.90</t>
  </si>
  <si>
    <t>Detailhandel med andre varer i.a.n.</t>
  </si>
  <si>
    <t>47.79.00</t>
  </si>
  <si>
    <t>Detailhandel med brugte varer i forretninger</t>
  </si>
  <si>
    <t>47.81.00</t>
  </si>
  <si>
    <t>Detailhandel med føde-, drikke- og tobaksvarer fra stadepladser og markeder</t>
  </si>
  <si>
    <t>Internethandel, postordre mv.</t>
  </si>
  <si>
    <t>47.82.00</t>
  </si>
  <si>
    <t>Detailhandel med tekstiler, beklædningsartikler og fodtøj fra stadepladser og markeder</t>
  </si>
  <si>
    <t>47.89.00</t>
  </si>
  <si>
    <t>Detailhandel med andre varer fra stadepladser og markeder</t>
  </si>
  <si>
    <t>udgår 2013</t>
  </si>
  <si>
    <t>47.91.10</t>
  </si>
  <si>
    <t>Detailhandel fra postordreforretninger</t>
  </si>
  <si>
    <t>gælder fra  2014</t>
  </si>
  <si>
    <t>47.91.11</t>
  </si>
  <si>
    <t>Detailhandel med dagligvarer via internet</t>
  </si>
  <si>
    <t>47.91.12</t>
  </si>
  <si>
    <t>Detailhandel med elektroniske eller elektriske apparater samt fotoudstyr via internet</t>
  </si>
  <si>
    <t>47.91.13</t>
  </si>
  <si>
    <t>Detailhandel med husholdnings- eller boligudstyr, bortset fra elektriske apparater, via internet</t>
  </si>
  <si>
    <t>47.91.14</t>
  </si>
  <si>
    <t>Detailhandel med bøger, kontorartikler, musik eller film via internet</t>
  </si>
  <si>
    <t>47.91.15</t>
  </si>
  <si>
    <t>Detailhandel med hobbyartikler, musikinstrumenter, sportsudstyr, legetøj, cykler via internet</t>
  </si>
  <si>
    <t>47.91.16</t>
  </si>
  <si>
    <t>Detailhandel med tøj, sko, lædervarer, ure eller babyudstyr  via internet</t>
  </si>
  <si>
    <t>47.91.17</t>
  </si>
  <si>
    <t>Detailhandel med medicin og produkter til personlig pleje via internet</t>
  </si>
  <si>
    <t>47.91.19</t>
  </si>
  <si>
    <t>Detailhandel med andre varer i.a.n. via internet</t>
  </si>
  <si>
    <t>47.91.20</t>
  </si>
  <si>
    <t>Detailhandel via Internettet med digitale produkter</t>
  </si>
  <si>
    <t>47.99.00</t>
  </si>
  <si>
    <t>Anden detailhandel undtagen fra forretninger, stadepladser og markeder</t>
  </si>
  <si>
    <t>49.10.00</t>
  </si>
  <si>
    <t>Passagertransport med regional- eller fjerntog</t>
  </si>
  <si>
    <t>Regional- og fjerntog</t>
  </si>
  <si>
    <t>49.20.00</t>
  </si>
  <si>
    <t>Godstransport med tog</t>
  </si>
  <si>
    <t>49.31.10</t>
  </si>
  <si>
    <t>Rutebuskørsel, by- og nærtrafik</t>
  </si>
  <si>
    <t>Lokaltog, bus og taxi mv.</t>
  </si>
  <si>
    <t>49.31.20</t>
  </si>
  <si>
    <t>S-togstrafik, metro og andre nærbaner</t>
  </si>
  <si>
    <t>49.32.00</t>
  </si>
  <si>
    <t>Taxikørsel</t>
  </si>
  <si>
    <t>49.39.10</t>
  </si>
  <si>
    <t>Rutebuskørsel, fjerntrafik og skolebusser</t>
  </si>
  <si>
    <t>49.39.20</t>
  </si>
  <si>
    <t>Turistkørsel og anden landpassagertransport</t>
  </si>
  <si>
    <t>49.41.00</t>
  </si>
  <si>
    <t>Vejgodstransport</t>
  </si>
  <si>
    <t>Fragtvognmænd og rørtransport</t>
  </si>
  <si>
    <t>49.42.00</t>
  </si>
  <si>
    <t>Flytteforretninger</t>
  </si>
  <si>
    <t>49.50.00</t>
  </si>
  <si>
    <t>Rørtransport</t>
  </si>
  <si>
    <t>50.10.00</t>
  </si>
  <si>
    <t>Sø- og kysttransport af passagerer</t>
  </si>
  <si>
    <t>Skibsfart</t>
  </si>
  <si>
    <t>50.20.00</t>
  </si>
  <si>
    <t>Sø- og kysttransport af gods</t>
  </si>
  <si>
    <t>50.30.00</t>
  </si>
  <si>
    <t>Transport af passagerer ad indre vandveje</t>
  </si>
  <si>
    <t>50.40.00</t>
  </si>
  <si>
    <t>Transport af gods ad indre vandveje</t>
  </si>
  <si>
    <t>51.10.10</t>
  </si>
  <si>
    <t>Ruteflyvning</t>
  </si>
  <si>
    <t>Luftfart</t>
  </si>
  <si>
    <t>51.10.20</t>
  </si>
  <si>
    <t>Charter- og taxiflyvning</t>
  </si>
  <si>
    <t>51.21.00</t>
  </si>
  <si>
    <t>Lufttransport af gods</t>
  </si>
  <si>
    <t>51.22.00</t>
  </si>
  <si>
    <t>Rumfart</t>
  </si>
  <si>
    <t>52.10.00</t>
  </si>
  <si>
    <t>Oplagrings- og pakhusvirksomhed</t>
  </si>
  <si>
    <t xml:space="preserve">Hjælpevirksomhed til transport </t>
  </si>
  <si>
    <t>52.21.10</t>
  </si>
  <si>
    <t>Stationer, godsterminaler mv.</t>
  </si>
  <si>
    <t>52.21.20</t>
  </si>
  <si>
    <t>Parkering og vejhjælp mv.</t>
  </si>
  <si>
    <t>52.21.30</t>
  </si>
  <si>
    <t>Drift af betalingsveje, -broer og -tunneler</t>
  </si>
  <si>
    <t>52.22.10</t>
  </si>
  <si>
    <t>Erhvervshavne</t>
  </si>
  <si>
    <t>52.22.20</t>
  </si>
  <si>
    <t>Bugserings-, bjærgnings- og redningsvæsen mv.</t>
  </si>
  <si>
    <t>52.23.00</t>
  </si>
  <si>
    <t>Serviceydelser i forbindelse med luftfart</t>
  </si>
  <si>
    <t>52.24.00</t>
  </si>
  <si>
    <t>Godshåndtering</t>
  </si>
  <si>
    <t>52.29.10</t>
  </si>
  <si>
    <t>Skibsmæglere</t>
  </si>
  <si>
    <t>52.29.20</t>
  </si>
  <si>
    <t>Speditører</t>
  </si>
  <si>
    <t>52.29.90</t>
  </si>
  <si>
    <t>Andre tjenesteydelser i forbindelse med transport</t>
  </si>
  <si>
    <t>53.10.00</t>
  </si>
  <si>
    <t>Posttjenester omfattet af forsyningspligten</t>
  </si>
  <si>
    <t>Post og kurertjeneste</t>
  </si>
  <si>
    <t>53.20.00</t>
  </si>
  <si>
    <t>Andre post- og kurertjenester</t>
  </si>
  <si>
    <t>55.10.10</t>
  </si>
  <si>
    <t>Hoteller</t>
  </si>
  <si>
    <t>Hoteller mv.</t>
  </si>
  <si>
    <t>55.10.20</t>
  </si>
  <si>
    <t>Konferencecentre og kursusejendomme</t>
  </si>
  <si>
    <t>55.20.00</t>
  </si>
  <si>
    <t>Ferieboliger og andre indlogeringsfaciliteter til kortvarige ophold</t>
  </si>
  <si>
    <t>55.30.00</t>
  </si>
  <si>
    <t>Campingpladser</t>
  </si>
  <si>
    <t>55.90.00</t>
  </si>
  <si>
    <t>Andre overnatningsfaciliteter</t>
  </si>
  <si>
    <t>56.10.10</t>
  </si>
  <si>
    <t>Restauranter</t>
  </si>
  <si>
    <t>56.10.20</t>
  </si>
  <si>
    <t>Pizzeriaer, grillbarer, isbarer mv.</t>
  </si>
  <si>
    <t>56.21.00</t>
  </si>
  <si>
    <t>Event catering</t>
  </si>
  <si>
    <t>56.29.00</t>
  </si>
  <si>
    <t>Anden restaurationsvirksomhed</t>
  </si>
  <si>
    <t>56.30.00</t>
  </si>
  <si>
    <t>Cafeér, værtshuse, diskoteker mv.</t>
  </si>
  <si>
    <t>58.11.00</t>
  </si>
  <si>
    <t>Udgivelse af bøger</t>
  </si>
  <si>
    <t>Forlag</t>
  </si>
  <si>
    <t>58.12.00</t>
  </si>
  <si>
    <t>Udgivelse af telefonbøger og adresselister</t>
  </si>
  <si>
    <t>58.13.00</t>
  </si>
  <si>
    <t>Udgivelse af aviser og dagblade</t>
  </si>
  <si>
    <t>58.14.10</t>
  </si>
  <si>
    <t>Udgivelse af ugeblade og magasiner</t>
  </si>
  <si>
    <t>58.14.20</t>
  </si>
  <si>
    <t>Udgivelse af distrikts- og annonceblade</t>
  </si>
  <si>
    <t>58.19.00</t>
  </si>
  <si>
    <t>Anden udgivervirksomhed</t>
  </si>
  <si>
    <t>58.21.00</t>
  </si>
  <si>
    <t>Udgivelse af computerspil</t>
  </si>
  <si>
    <t>Udgivelse af computerspil og anden software</t>
  </si>
  <si>
    <t>58.29.00</t>
  </si>
  <si>
    <t>Anden udgivelse af software</t>
  </si>
  <si>
    <t>59.11.10</t>
  </si>
  <si>
    <t>Produktion af film og videofilm</t>
  </si>
  <si>
    <t>Produktion af film, tv og musik mv.</t>
  </si>
  <si>
    <t>59.11.20</t>
  </si>
  <si>
    <t>Produktion af tv-programmer</t>
  </si>
  <si>
    <t>59.12.00</t>
  </si>
  <si>
    <t>Aktiviteter, der udøves efter produktion af film, video- og tv-programmer</t>
  </si>
  <si>
    <t>59.13.00</t>
  </si>
  <si>
    <t>Distribution af film, video- og tv-programmer</t>
  </si>
  <si>
    <t>59.14.00</t>
  </si>
  <si>
    <t>Biografer</t>
  </si>
  <si>
    <t>59.20.00</t>
  </si>
  <si>
    <t>Indspilning af lydoptagelser og udgivelse af musik</t>
  </si>
  <si>
    <t>60.10.00</t>
  </si>
  <si>
    <t>Radiovirksomhed</t>
  </si>
  <si>
    <t>Radio- og tv-stationer</t>
  </si>
  <si>
    <t>60.20.00</t>
  </si>
  <si>
    <t>Tv-virksomhed</t>
  </si>
  <si>
    <t>61.10.00</t>
  </si>
  <si>
    <t>Fastnetbaseret telekommunikation</t>
  </si>
  <si>
    <t>Telekommunikation</t>
  </si>
  <si>
    <t>61.20.00</t>
  </si>
  <si>
    <t>Trådløs telekommunikation</t>
  </si>
  <si>
    <t>61.30.00</t>
  </si>
  <si>
    <t>Satellitbaseret telekommunikation</t>
  </si>
  <si>
    <t>61.90.00</t>
  </si>
  <si>
    <t>Anden telekommunikation</t>
  </si>
  <si>
    <t>62.01.00</t>
  </si>
  <si>
    <t>Computerprogrammering</t>
  </si>
  <si>
    <t>It-konsulenter mv.</t>
  </si>
  <si>
    <t>62.02.00</t>
  </si>
  <si>
    <t>Konsulentbistand vedrørende informationsteknologi</t>
  </si>
  <si>
    <t>62.03.00</t>
  </si>
  <si>
    <t>Computer facility management</t>
  </si>
  <si>
    <t>62.09.00</t>
  </si>
  <si>
    <t>Anden it-servicevirksomhed</t>
  </si>
  <si>
    <t>63.11.00</t>
  </si>
  <si>
    <t>Databehandling, webhosting og lignende serviceydelser</t>
  </si>
  <si>
    <t>Informationstjenester</t>
  </si>
  <si>
    <t>63.12.00</t>
  </si>
  <si>
    <t>Webportaler</t>
  </si>
  <si>
    <t>63.91.00</t>
  </si>
  <si>
    <t>Pressebureauer</t>
  </si>
  <si>
    <t>63.99.00</t>
  </si>
  <si>
    <t>Andre informationstjenester i.a.n.</t>
  </si>
  <si>
    <t>64.11.00</t>
  </si>
  <si>
    <t>Centralbanker</t>
  </si>
  <si>
    <t>Pengeinstitutter</t>
  </si>
  <si>
    <t>64.19.00</t>
  </si>
  <si>
    <t>Banker, sparekasser og andelskasser</t>
  </si>
  <si>
    <t>64.20.10</t>
  </si>
  <si>
    <t>Finansielle holdingselskaber</t>
  </si>
  <si>
    <t>Kreditforeninger mv.</t>
  </si>
  <si>
    <t>64.20.20</t>
  </si>
  <si>
    <t>Ikke-finansielle holdingselskaber</t>
  </si>
  <si>
    <t>64.20.30</t>
  </si>
  <si>
    <t>Gennemløbsholdingselskaber</t>
  </si>
  <si>
    <t>64.30.10</t>
  </si>
  <si>
    <t>Investeringsforeninger</t>
  </si>
  <si>
    <t>64.30.20</t>
  </si>
  <si>
    <t>Pengemarkedsforeninger</t>
  </si>
  <si>
    <t>64.30.30</t>
  </si>
  <si>
    <t>Investeringsselskaber</t>
  </si>
  <si>
    <t>64.30.40</t>
  </si>
  <si>
    <t>Ventureselskaber og kapitalfonde</t>
  </si>
  <si>
    <t>64.91.00</t>
  </si>
  <si>
    <t>Finansiel leasing</t>
  </si>
  <si>
    <t>64.92.10</t>
  </si>
  <si>
    <t>Realkreditinstitutter</t>
  </si>
  <si>
    <t>64.92.20</t>
  </si>
  <si>
    <t>Andre kreditinstitutter</t>
  </si>
  <si>
    <t>64.92.30</t>
  </si>
  <si>
    <t>Andre kreditselskaber</t>
  </si>
  <si>
    <t>64.92.40</t>
  </si>
  <si>
    <t>FVC-selskaber</t>
  </si>
  <si>
    <t>64.99.00</t>
  </si>
  <si>
    <t>Anden finansiel formidling undtagen forsikring og pensionsforsikring, i.a.n.</t>
  </si>
  <si>
    <t>65.11.00</t>
  </si>
  <si>
    <t>Livsforsikring</t>
  </si>
  <si>
    <t>Forsikring og pension</t>
  </si>
  <si>
    <t>65.12.00</t>
  </si>
  <si>
    <t>Anden forsikring</t>
  </si>
  <si>
    <t>65.20.00</t>
  </si>
  <si>
    <t>Genforsikring</t>
  </si>
  <si>
    <t>65.30.10</t>
  </si>
  <si>
    <t>Pensionskasser</t>
  </si>
  <si>
    <t>65.30.20</t>
  </si>
  <si>
    <t>Anden pensionsforsikring</t>
  </si>
  <si>
    <t>66.11.00</t>
  </si>
  <si>
    <t>Forvaltning af kapitalmarkeder</t>
  </si>
  <si>
    <t>Finansiel service</t>
  </si>
  <si>
    <t>66.12.00</t>
  </si>
  <si>
    <t>Værdipapir- og varemægling</t>
  </si>
  <si>
    <t>66.19.00</t>
  </si>
  <si>
    <t>Andre hjælpetjenester i forbindelse med finansiel formidling</t>
  </si>
  <si>
    <t>66.21.00</t>
  </si>
  <si>
    <t>Risiko- og skadesvurdering</t>
  </si>
  <si>
    <t>66.22.00</t>
  </si>
  <si>
    <t>Forsikringsagenters og forsikringsmægleres virksomhed</t>
  </si>
  <si>
    <t>66.29.00</t>
  </si>
  <si>
    <t>Andre hjælpetjenester i forbindelse med forsikring og pensionsforsikring</t>
  </si>
  <si>
    <t>66.30.00</t>
  </si>
  <si>
    <t>Formueforvaltning</t>
  </si>
  <si>
    <t>68.10.00</t>
  </si>
  <si>
    <t>Køb og salg af egen fast ejendom</t>
  </si>
  <si>
    <t>68.20.10</t>
  </si>
  <si>
    <t>Almennyttige boligselskaber</t>
  </si>
  <si>
    <t>68.20.30</t>
  </si>
  <si>
    <t>Anden udlejning af boliger</t>
  </si>
  <si>
    <t>68.20.40</t>
  </si>
  <si>
    <t>Udlejning af erhvervsejendomme</t>
  </si>
  <si>
    <t>68.31.10</t>
  </si>
  <si>
    <t>68.31.20</t>
  </si>
  <si>
    <t>Boliganvisning, ferieboligudlejning mv.</t>
  </si>
  <si>
    <t>68.32.10</t>
  </si>
  <si>
    <t>Administration af fast ejendom på kontraktbasis</t>
  </si>
  <si>
    <t>69.10.00</t>
  </si>
  <si>
    <t>Juridisk bistand</t>
  </si>
  <si>
    <t>Advokatvirksomhed</t>
  </si>
  <si>
    <t>69.20.00</t>
  </si>
  <si>
    <t>Bogføring og revision; skatterådgivning</t>
  </si>
  <si>
    <t>Revision og bogføring</t>
  </si>
  <si>
    <t>70.10.10</t>
  </si>
  <si>
    <t>Ikke-finansielle hovedsæders virksomhed</t>
  </si>
  <si>
    <t>Virksomhedskonsulenter</t>
  </si>
  <si>
    <t>70.10.20</t>
  </si>
  <si>
    <t>Finansielle hovedsæders virksomhed</t>
  </si>
  <si>
    <t>70.21.00</t>
  </si>
  <si>
    <t>Public relations og kommunikation</t>
  </si>
  <si>
    <t>70.22.00</t>
  </si>
  <si>
    <t>Virksomhedsrådgivning og anden rådgivning om driftsledelse</t>
  </si>
  <si>
    <t>71.11.00</t>
  </si>
  <si>
    <t>Arkitektvirksomhed</t>
  </si>
  <si>
    <t>Arkitekter og rådgivende ingeniører</t>
  </si>
  <si>
    <t>71.12.10</t>
  </si>
  <si>
    <t>Rådgivende ingeniørvirksomhed inden for byggeri og anlægsarbejder</t>
  </si>
  <si>
    <t>71.12.20</t>
  </si>
  <si>
    <t>Rådgivende ingeniørvirksomhed inden for produktions- og maskinteknik</t>
  </si>
  <si>
    <t>71.12.30</t>
  </si>
  <si>
    <t>Opstilling og levering af færdige fabriksanlæg</t>
  </si>
  <si>
    <t>71.12.40</t>
  </si>
  <si>
    <t>Geologiske undersøgelser og prospektering, landinspektører mv.</t>
  </si>
  <si>
    <t>71.12.90</t>
  </si>
  <si>
    <t>Anden teknisk rådgivning</t>
  </si>
  <si>
    <t>71.20.10</t>
  </si>
  <si>
    <t>Kontrol af levnedsmidler</t>
  </si>
  <si>
    <t>71.20.20</t>
  </si>
  <si>
    <t>Teknisk afprøvning og kontrol</t>
  </si>
  <si>
    <t>71.20.90</t>
  </si>
  <si>
    <t>Anden måling og teknisk analyse</t>
  </si>
  <si>
    <t>72.11.00</t>
  </si>
  <si>
    <t>Forskning og eksperimentel udvikling indenfor bioteknologi</t>
  </si>
  <si>
    <t>Forskning og udvikling</t>
  </si>
  <si>
    <t>72.19.00</t>
  </si>
  <si>
    <t>Anden forskning og eksperimentel udvikling inden for naturvidenskab og teknik</t>
  </si>
  <si>
    <t>72.20.00</t>
  </si>
  <si>
    <t>Forskning og eksperimentel udvikling inden for samfundsvidenskab og humanistiske videnskaber</t>
  </si>
  <si>
    <t>73.11.10</t>
  </si>
  <si>
    <t>Reklamebureauer</t>
  </si>
  <si>
    <t>Reklame- og analysebureauer</t>
  </si>
  <si>
    <t>73.11.90</t>
  </si>
  <si>
    <t>Anden reklamevirksomhed</t>
  </si>
  <si>
    <t>73.12.00</t>
  </si>
  <si>
    <t>Reklameplads i medier</t>
  </si>
  <si>
    <t>73.20.00</t>
  </si>
  <si>
    <t>Markedsanalyse og offentlig meningsmåling</t>
  </si>
  <si>
    <t>74.10.10</t>
  </si>
  <si>
    <t>Industriel design og produktdesign</t>
  </si>
  <si>
    <t>Anden videnservice</t>
  </si>
  <si>
    <t>74.10.20</t>
  </si>
  <si>
    <t>Kommunikationsdesign og grafisk design</t>
  </si>
  <si>
    <t>74.10.30</t>
  </si>
  <si>
    <t>Indretningsarkitekter og rumdesign</t>
  </si>
  <si>
    <t>74.20.00</t>
  </si>
  <si>
    <t>Fotografisk virksomhed</t>
  </si>
  <si>
    <t>74.30.00</t>
  </si>
  <si>
    <t>Oversættelse og tolkning</t>
  </si>
  <si>
    <t>74.90.10</t>
  </si>
  <si>
    <t>Landbrugskonsulenter</t>
  </si>
  <si>
    <t>74.90.90</t>
  </si>
  <si>
    <t>Andre liberale, videnskabelige og tekniske tjenesteydelser i.a.n.</t>
  </si>
  <si>
    <t>75.00.00</t>
  </si>
  <si>
    <t>Dyrlæger</t>
  </si>
  <si>
    <t>77.11.00</t>
  </si>
  <si>
    <t>Udlejning og leasing af biler og lette motorkøretøjer</t>
  </si>
  <si>
    <t>Udlejning og leasing af materiel</t>
  </si>
  <si>
    <t>77.12.00</t>
  </si>
  <si>
    <t>Udlejning og leasing af lastbiler</t>
  </si>
  <si>
    <t>77.21.00</t>
  </si>
  <si>
    <t>Udlejning og leasing af varer til fritid og sport</t>
  </si>
  <si>
    <t>77.22.00</t>
  </si>
  <si>
    <t>Udlejning af videobånd og videodisks</t>
  </si>
  <si>
    <t>77.29.00</t>
  </si>
  <si>
    <t>Udlejning og leasing af andre varer til personlig brug og husholdningsbrug i.a.n.</t>
  </si>
  <si>
    <t>77.31.00</t>
  </si>
  <si>
    <t>Udlejning og leasing af landbrugsmaskiner og -udstyr</t>
  </si>
  <si>
    <t>77.32.00</t>
  </si>
  <si>
    <t>Udlejning og leasing af entreprenørmateriel</t>
  </si>
  <si>
    <t>77.33.00</t>
  </si>
  <si>
    <t>Udlejning af kontormaskiner og -udstyr, computere og it-udstyr</t>
  </si>
  <si>
    <t>77.34.00</t>
  </si>
  <si>
    <t>Udlejning og leasing af skibe og både</t>
  </si>
  <si>
    <t>77.35.00</t>
  </si>
  <si>
    <t>Udlejning og leasing af luftfartøjer</t>
  </si>
  <si>
    <t>77.39.00</t>
  </si>
  <si>
    <t>Udlejning og leasing af andet materiel, udstyr og andre materielle aktiver i.a.n.</t>
  </si>
  <si>
    <t>77.40.00</t>
  </si>
  <si>
    <t>Leasing af intellektuelle ejendomsrettigheder og lignende, dog ikke ophavsretsbeskyttede værker</t>
  </si>
  <si>
    <t>78.10.00</t>
  </si>
  <si>
    <t>Arbejdsformidlingskontorer</t>
  </si>
  <si>
    <t>Arbejdsformidling og vikarbureauer</t>
  </si>
  <si>
    <t>78.20.00</t>
  </si>
  <si>
    <t>Vikarbureauer</t>
  </si>
  <si>
    <t>78.30.00</t>
  </si>
  <si>
    <t>Anden personaleformidling</t>
  </si>
  <si>
    <t>79.11.00</t>
  </si>
  <si>
    <t>Rejsebureauer</t>
  </si>
  <si>
    <t>79.12.00</t>
  </si>
  <si>
    <t>Rejsearrangører</t>
  </si>
  <si>
    <t>79.90.00</t>
  </si>
  <si>
    <t>Andre reservationstjenesteydelser og tjenesteydelser i forbindelse hermed</t>
  </si>
  <si>
    <t>80.10.00</t>
  </si>
  <si>
    <t>Private vagt- og sikkerhedstjenester</t>
  </si>
  <si>
    <t>Vagt og sikkerhedstjeneste</t>
  </si>
  <si>
    <t>80.20.00</t>
  </si>
  <si>
    <t>Serviceydelser i forbindelse med sikkerhedssystemer</t>
  </si>
  <si>
    <t>80.30.00</t>
  </si>
  <si>
    <t>Overvågning</t>
  </si>
  <si>
    <t>81.10.00</t>
  </si>
  <si>
    <t>Kombinerede serviceydelser</t>
  </si>
  <si>
    <t>Ejendomsservice, rengøring og anlægsgartnere</t>
  </si>
  <si>
    <t>81.21.00</t>
  </si>
  <si>
    <t>Almindelig rengøring i bygninger</t>
  </si>
  <si>
    <t>81.22.10</t>
  </si>
  <si>
    <t>Vinduespolering</t>
  </si>
  <si>
    <t>81.22.20</t>
  </si>
  <si>
    <t>Skorstensfejning</t>
  </si>
  <si>
    <t>81.22.90</t>
  </si>
  <si>
    <t>Anden rengøring af bygninger og rengøring af erhvervslokaler</t>
  </si>
  <si>
    <t>81.29.00</t>
  </si>
  <si>
    <t>Andre rengøringsydelser</t>
  </si>
  <si>
    <t>81.30.00</t>
  </si>
  <si>
    <t>Landskabspleje</t>
  </si>
  <si>
    <t>82.11.00</t>
  </si>
  <si>
    <t>Kombinerede administrationsserviceydelser</t>
  </si>
  <si>
    <t>Anden operationel service</t>
  </si>
  <si>
    <t>82.19.00</t>
  </si>
  <si>
    <t>Fotokopiering, dokumentbehandling og anden specialiseret kontorservice</t>
  </si>
  <si>
    <t>82.20.00</t>
  </si>
  <si>
    <t>Call centres virksomhed</t>
  </si>
  <si>
    <t>82.30.00</t>
  </si>
  <si>
    <t>Organisering af kongresser, messer og udstillinger</t>
  </si>
  <si>
    <t>82.91.00</t>
  </si>
  <si>
    <t>Inkassovirksomhed og kreditoplysning</t>
  </si>
  <si>
    <t>82.92.00</t>
  </si>
  <si>
    <t>Pakkerier</t>
  </si>
  <si>
    <t>82.99.00</t>
  </si>
  <si>
    <t>Anden forretningsservice i.a.n.</t>
  </si>
  <si>
    <t>84.11.00</t>
  </si>
  <si>
    <t>Generelle offentlige tjenester</t>
  </si>
  <si>
    <t>Offentlig administration</t>
  </si>
  <si>
    <t>84.12.00</t>
  </si>
  <si>
    <t>Administration af sundhedsvæsen, undervisning, kultur og sociale forhold undtagen social sikring</t>
  </si>
  <si>
    <t>84.13.00</t>
  </si>
  <si>
    <t>Administration af og bidrag til erhvervsfremme</t>
  </si>
  <si>
    <t>84.21.00</t>
  </si>
  <si>
    <t>Udenrigsanliggender</t>
  </si>
  <si>
    <t>Forsvar, politi og retsvæsen mv.</t>
  </si>
  <si>
    <t>84.22.00</t>
  </si>
  <si>
    <t>Forsvar</t>
  </si>
  <si>
    <t>84.23.00</t>
  </si>
  <si>
    <t>Domstole og fængselsvæsen</t>
  </si>
  <si>
    <t>84.24.00</t>
  </si>
  <si>
    <t>Politi</t>
  </si>
  <si>
    <t>84.25.00</t>
  </si>
  <si>
    <t>Brandvæsen</t>
  </si>
  <si>
    <t>84.30.00</t>
  </si>
  <si>
    <t>Lovpligtig socialsikring mv.</t>
  </si>
  <si>
    <t>85.10.00</t>
  </si>
  <si>
    <t>Førskoleundervisning</t>
  </si>
  <si>
    <t>Grundskoler</t>
  </si>
  <si>
    <t>85.20.10</t>
  </si>
  <si>
    <t>Folkeskoler o.lign.</t>
  </si>
  <si>
    <t>85.20.20</t>
  </si>
  <si>
    <t>Specialskoler for handicappede</t>
  </si>
  <si>
    <t>85.31.10</t>
  </si>
  <si>
    <t>Ungdoms- og efterskoler</t>
  </si>
  <si>
    <t>Gymnasier og erhvervsfaglige skoler</t>
  </si>
  <si>
    <t>85.31.20</t>
  </si>
  <si>
    <t>Gymnasier, studenter- og HF-kurser</t>
  </si>
  <si>
    <t>85.32.00</t>
  </si>
  <si>
    <t>Tekniske skoler og fagskoler</t>
  </si>
  <si>
    <t>85.41.00</t>
  </si>
  <si>
    <t>Videregående uddannelser ikke på universitetsniveau</t>
  </si>
  <si>
    <t>Videregående uddannelsesinstitutioner</t>
  </si>
  <si>
    <t>85.42.00</t>
  </si>
  <si>
    <t>Videregående uddannelser på universitetsniveau</t>
  </si>
  <si>
    <t>85.51.00</t>
  </si>
  <si>
    <t>Undervisning inden for sport og fritid</t>
  </si>
  <si>
    <t>Voksenundervisning mv.</t>
  </si>
  <si>
    <t>85.52.00</t>
  </si>
  <si>
    <t>Undervisning i kulturelle discipliner</t>
  </si>
  <si>
    <t>85.53.00</t>
  </si>
  <si>
    <t>Køreskoler</t>
  </si>
  <si>
    <t>85.59.00</t>
  </si>
  <si>
    <t>Anden undervisning i.a.n.</t>
  </si>
  <si>
    <t>85.60.00</t>
  </si>
  <si>
    <t>Hjælpeydelser i forbindelse med undervisning</t>
  </si>
  <si>
    <t>86.10.00</t>
  </si>
  <si>
    <t>Hospitaler</t>
  </si>
  <si>
    <t>86.21.00</t>
  </si>
  <si>
    <t>Alment praktiserende læger</t>
  </si>
  <si>
    <t>Læger, tandlæger mv.</t>
  </si>
  <si>
    <t>86.22.00</t>
  </si>
  <si>
    <t>Praktiserende speciallæger</t>
  </si>
  <si>
    <t>86.23.00</t>
  </si>
  <si>
    <t>Praktiserende tandlæger</t>
  </si>
  <si>
    <t>86.90.10</t>
  </si>
  <si>
    <t>Sundhedspleje, hjemmesygepleje og jordemødre mv.</t>
  </si>
  <si>
    <t>86.90.20</t>
  </si>
  <si>
    <t>Fysio- og ergoterapeuter</t>
  </si>
  <si>
    <t>86.90.30</t>
  </si>
  <si>
    <t>Psykologisk rådgivning</t>
  </si>
  <si>
    <t>86.90.40</t>
  </si>
  <si>
    <t>Kiropraktorer</t>
  </si>
  <si>
    <t>86.90.90</t>
  </si>
  <si>
    <t>Sundhedsvæsen i øvrigt i.a.n.</t>
  </si>
  <si>
    <t>87.10.10</t>
  </si>
  <si>
    <t>Plejehjem</t>
  </si>
  <si>
    <t>Plejehjem mv.</t>
  </si>
  <si>
    <t>87.10.20</t>
  </si>
  <si>
    <t>Institutionsophold med sygepleje i.a.n.</t>
  </si>
  <si>
    <t>87.20.10</t>
  </si>
  <si>
    <t>Døgninstitutioner for personer med psykiske handicap</t>
  </si>
  <si>
    <t>87.20.20</t>
  </si>
  <si>
    <t>Behandlingshjem for stofmisbrugere og alkoholskadede</t>
  </si>
  <si>
    <t>87.30.10</t>
  </si>
  <si>
    <t>Døgninstitutioner for personer med fysisk handicap</t>
  </si>
  <si>
    <t>87.30.20</t>
  </si>
  <si>
    <t>Beskyttede boliger o.l.</t>
  </si>
  <si>
    <t>87.90.10</t>
  </si>
  <si>
    <t>Døgninstitutioner for børn og unge</t>
  </si>
  <si>
    <t>87.90.20</t>
  </si>
  <si>
    <t>Familiepleje</t>
  </si>
  <si>
    <t>87.90.90</t>
  </si>
  <si>
    <t>Andre former for institutionsophold</t>
  </si>
  <si>
    <t>88.10.10</t>
  </si>
  <si>
    <t>Hjemmehjælp</t>
  </si>
  <si>
    <t xml:space="preserve">Daginstitutioner og dagcentre mv. </t>
  </si>
  <si>
    <t>88.10.20</t>
  </si>
  <si>
    <t>Dagcentre mv.</t>
  </si>
  <si>
    <t>88.10.30</t>
  </si>
  <si>
    <t>Revalideringsinstitutioner</t>
  </si>
  <si>
    <t>88.91.10</t>
  </si>
  <si>
    <t>Dagplejemødre</t>
  </si>
  <si>
    <t>88.91.20</t>
  </si>
  <si>
    <t>Vuggestuer</t>
  </si>
  <si>
    <t>88.91.30</t>
  </si>
  <si>
    <t>Børnehaver</t>
  </si>
  <si>
    <t>88.91.40</t>
  </si>
  <si>
    <t>Skolefritidsordninger og fritidshjem</t>
  </si>
  <si>
    <t>88.91.50</t>
  </si>
  <si>
    <t>Aldersintegrerede institutioner</t>
  </si>
  <si>
    <t>88.91.60</t>
  </si>
  <si>
    <t>Fritids- og ungdomsklubber</t>
  </si>
  <si>
    <t>88.99.10</t>
  </si>
  <si>
    <t>Foreninger, legater og fonde med sygdomsbekæmpende, sociale og velgørende formål</t>
  </si>
  <si>
    <t>88.99.20</t>
  </si>
  <si>
    <t>Flygtninge- og asylcentre</t>
  </si>
  <si>
    <t>88.99.90</t>
  </si>
  <si>
    <t>Andre sociale foranstaltninger uden institutionsophold i.a.n.</t>
  </si>
  <si>
    <t>90.01.10</t>
  </si>
  <si>
    <t>Teater- og koncertvirksomhed</t>
  </si>
  <si>
    <t>Teater, musik og kunst</t>
  </si>
  <si>
    <t>90.01.20</t>
  </si>
  <si>
    <t>Selvstændigt udøvende scenekunstnere</t>
  </si>
  <si>
    <t>90.02.00</t>
  </si>
  <si>
    <t>Hjælpeaktiviteter i forbindelse med scenekunst</t>
  </si>
  <si>
    <t>90.03.00</t>
  </si>
  <si>
    <t>Kunstnerisk skaben</t>
  </si>
  <si>
    <t>90.04.00</t>
  </si>
  <si>
    <t>Drift af teater- og koncertsale, kulturhuse mv.</t>
  </si>
  <si>
    <t>91.01.10</t>
  </si>
  <si>
    <t xml:space="preserve">Biblioteker </t>
  </si>
  <si>
    <t>Biblioteker, museer mv.</t>
  </si>
  <si>
    <t>91.01.20</t>
  </si>
  <si>
    <t>Arkiver</t>
  </si>
  <si>
    <t>91.02.00</t>
  </si>
  <si>
    <t>Museer</t>
  </si>
  <si>
    <t>91.03.00</t>
  </si>
  <si>
    <t>Historiske monumenter og bygninger og lignende attraktioner</t>
  </si>
  <si>
    <t>91.04.00</t>
  </si>
  <si>
    <t>Botaniske og zoologiske haver samt naturreservater</t>
  </si>
  <si>
    <t>92.00.00</t>
  </si>
  <si>
    <t>Lotteri- og anden spillevirksomhed</t>
  </si>
  <si>
    <t>Lotteri og andet spil</t>
  </si>
  <si>
    <t>93.11.00</t>
  </si>
  <si>
    <t>Drift af sportsanlæg</t>
  </si>
  <si>
    <t>Sport</t>
  </si>
  <si>
    <t>93.12.00</t>
  </si>
  <si>
    <t>Sportsklubber</t>
  </si>
  <si>
    <t>93.13.00</t>
  </si>
  <si>
    <t>Fitnesscentre</t>
  </si>
  <si>
    <t>93.19.00</t>
  </si>
  <si>
    <t>Andre sportsaktiviteter</t>
  </si>
  <si>
    <t>93.21.00</t>
  </si>
  <si>
    <t>Forlystelsesparker o.l.</t>
  </si>
  <si>
    <t>Forlystelsesparker og andre fritidsaktiviteter</t>
  </si>
  <si>
    <t>93.29.10</t>
  </si>
  <si>
    <t>Lystbådehavne</t>
  </si>
  <si>
    <t>93.29.90</t>
  </si>
  <si>
    <t>Andre forlystelser og fritidsaktiviteter</t>
  </si>
  <si>
    <t>94.11.00</t>
  </si>
  <si>
    <t>Erhvervs- og arbejdsgiverorganisationer</t>
  </si>
  <si>
    <t>Organisationer og foreninger</t>
  </si>
  <si>
    <t>94.12.00</t>
  </si>
  <si>
    <t>Faglige sammenslutninger</t>
  </si>
  <si>
    <t>94.20.00</t>
  </si>
  <si>
    <t>Fagforeninger</t>
  </si>
  <si>
    <t>94.91.00</t>
  </si>
  <si>
    <t>Religiøse institutioner og foreninger</t>
  </si>
  <si>
    <t>94.92.00</t>
  </si>
  <si>
    <t>Politiske partier</t>
  </si>
  <si>
    <t>94.99.00</t>
  </si>
  <si>
    <t>Andre organisationer og foreninger i.a.n.</t>
  </si>
  <si>
    <t>95.11.00</t>
  </si>
  <si>
    <t>Reparation af computere og ydre enheder</t>
  </si>
  <si>
    <t>Reparation af husholdningsudstyr</t>
  </si>
  <si>
    <t>95.12.00</t>
  </si>
  <si>
    <t>Reparation af kommunikationsudstyr</t>
  </si>
  <si>
    <t>95.21.00</t>
  </si>
  <si>
    <t>Reparation af forbrugerelektronik</t>
  </si>
  <si>
    <t>95.22.00</t>
  </si>
  <si>
    <t>Reparation af husholdningsapparater og redskaber til hus og have</t>
  </si>
  <si>
    <t>95.23.00</t>
  </si>
  <si>
    <t>Reparation af skotøj og lædervarer</t>
  </si>
  <si>
    <t>95.24.00</t>
  </si>
  <si>
    <t>Reparation af møbler og boligudstyr</t>
  </si>
  <si>
    <t>95.25.00</t>
  </si>
  <si>
    <t>Reparation af ure, smykker og guld- og sølvvarer</t>
  </si>
  <si>
    <t>95.29.00</t>
  </si>
  <si>
    <t>Reparation af andre varer til personligt brug og husholdningsbrug</t>
  </si>
  <si>
    <t>96.01.10</t>
  </si>
  <si>
    <t>Erhvervs- og institutionsvaskerier</t>
  </si>
  <si>
    <t>Frisører, vaskerier og andre serviceydelser</t>
  </si>
  <si>
    <t>96.01.20</t>
  </si>
  <si>
    <t>Renserier, selvbetjeningsvaskerier mv.</t>
  </si>
  <si>
    <t>96.02.10</t>
  </si>
  <si>
    <t>Frisørsaloner</t>
  </si>
  <si>
    <t>96.02.20</t>
  </si>
  <si>
    <t>Skønheds- og hudpleje</t>
  </si>
  <si>
    <t>96.03.00</t>
  </si>
  <si>
    <t>Bedemænd og begravelsesvæsen</t>
  </si>
  <si>
    <t>96.04.00</t>
  </si>
  <si>
    <t>Aktiviteter vedrørende fysisk velvære</t>
  </si>
  <si>
    <t>96.09.00</t>
  </si>
  <si>
    <t>Andre personlige serviceydelser i.a.n.</t>
  </si>
  <si>
    <t>97.00.00</t>
  </si>
  <si>
    <t>Husholdninger med ansat medhjælp</t>
  </si>
  <si>
    <r>
      <t>Private husholdninger med ansat medhjælp</t>
    </r>
    <r>
      <rPr>
        <sz val="10"/>
        <rFont val="Arial"/>
        <family val="2"/>
      </rPr>
      <t xml:space="preserve"> </t>
    </r>
  </si>
  <si>
    <t>98.10.00</t>
  </si>
  <si>
    <t>Private husholdningers produktion af varer til eget brug, i.a.n.</t>
  </si>
  <si>
    <t>98.20.00</t>
  </si>
  <si>
    <t>Private husholdningers produktion af tjenesteydelser til eget brug, i.a.n.</t>
  </si>
  <si>
    <t>99.00.00</t>
  </si>
  <si>
    <t>Ekstraterritoriale organisationer og organer</t>
  </si>
  <si>
    <r>
      <t>Internationale organisationer og ambassader</t>
    </r>
    <r>
      <rPr>
        <sz val="10"/>
        <rFont val="Arial"/>
        <family val="2"/>
      </rPr>
      <t xml:space="preserve"> </t>
    </r>
  </si>
  <si>
    <t>99.99.99</t>
  </si>
  <si>
    <t>Uoplyst</t>
  </si>
  <si>
    <t>Uoplyst aktivitet</t>
  </si>
  <si>
    <t>Beregner model for Andels- &amp; Ejerforeninger</t>
  </si>
  <si>
    <t>Udfyldes af Formidler</t>
  </si>
  <si>
    <t>Kommentarer til beregneren</t>
  </si>
  <si>
    <t>Foreningens navn:</t>
  </si>
  <si>
    <t>Adresse:</t>
  </si>
  <si>
    <t>Post nr.:</t>
  </si>
  <si>
    <t>CVR nr.:</t>
  </si>
  <si>
    <t>DB kode:</t>
  </si>
  <si>
    <t>fra rullegardin</t>
  </si>
  <si>
    <t xml:space="preserve">rullegardin med følgende koder: 68.20.20, 68.32.20 </t>
  </si>
  <si>
    <t>DB kode navn:</t>
  </si>
  <si>
    <t>Default udfra db kode</t>
  </si>
  <si>
    <t>68.20.20 = Private andelsboligforeninger / 68.32.20 = Ejerlejlighedsforeninger, grundejerforeninger &amp; kolonihaveforeninger</t>
  </si>
  <si>
    <t>Faktuelt antal</t>
  </si>
  <si>
    <t>Udfra Housing units modellen ( vi har rettet præmierne i dkk) ( skjules for brugere af beregneren)</t>
  </si>
  <si>
    <t>Etableringsår:</t>
  </si>
  <si>
    <t>Etableringsmåned:</t>
  </si>
  <si>
    <t>Minimum 12 mdr. på aktivt cvr.nr.:</t>
  </si>
  <si>
    <t>Ja/Nej udfyldes</t>
  </si>
  <si>
    <t>Selvrisiko:</t>
  </si>
  <si>
    <t>Rullegardin med 3-10-25</t>
  </si>
  <si>
    <t>Præmie:</t>
  </si>
  <si>
    <t>Modellen for housing units &amp; pris</t>
  </si>
  <si>
    <t>Selvrisiko:              kr. 5.000            kr.10.000              kr. 25.000</t>
  </si>
  <si>
    <t>&lt; 25                         kr. 2.000            kr. 2.000               kr. 2.000</t>
  </si>
  <si>
    <t>&lt; 50                         kr. 2.500            kr. 2.400               kr. 2.300</t>
  </si>
  <si>
    <t>&lt; 100                       kr. 3.500            kr. 3.400               kr. 3.300</t>
  </si>
  <si>
    <t>&lt; 250                       kr. 5.000            kr. 4.900               kr. 4.800</t>
  </si>
  <si>
    <t>Year drop down</t>
  </si>
  <si>
    <t>Month drop down</t>
  </si>
  <si>
    <t>01</t>
  </si>
  <si>
    <t>02</t>
  </si>
  <si>
    <t>&lt;25</t>
  </si>
  <si>
    <t>03</t>
  </si>
  <si>
    <t>&lt;50</t>
  </si>
  <si>
    <t>04</t>
  </si>
  <si>
    <t>&lt;100</t>
  </si>
  <si>
    <t>&lt;250</t>
  </si>
  <si>
    <t>06</t>
  </si>
  <si>
    <t>07</t>
  </si>
  <si>
    <t>08</t>
  </si>
  <si>
    <t>09</t>
  </si>
  <si>
    <t>10</t>
  </si>
  <si>
    <t>11</t>
  </si>
  <si>
    <t>selected deductible</t>
  </si>
  <si>
    <t>selected number of units</t>
  </si>
  <si>
    <t>final row</t>
  </si>
  <si>
    <t>selected premium</t>
  </si>
  <si>
    <t>12</t>
  </si>
  <si>
    <t>row selected</t>
  </si>
  <si>
    <t xml:space="preserve">Ejerforeninger, Kolonihaveforeninger, Grundejerforeninger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</si>
</sst>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sz val="18"/>
      <color rgb="FFFF0000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0" borderId="2" xfId="0" applyBorder="1"/>
    <xf numFmtId="0" fontId="0" fillId="3" borderId="2" xfId="0" applyFill="1" applyBorder="1" applyAlignment="1" applyProtection="1">
      <alignment horizontal="right"/>
      <protection locked="0"/>
    </xf>
    <xf numFmtId="164" fontId="0" fillId="3" borderId="2" xfId="1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164" fontId="0" fillId="0" borderId="0" xfId="1" applyNumberFormat="1" applyFont="1"/>
    <xf numFmtId="0" fontId="6" fillId="0" borderId="0" xfId="0" applyFont="1" applyAlignment="1">
      <alignment vertical="center"/>
    </xf>
    <xf numFmtId="43" fontId="0" fillId="0" borderId="0" xfId="1" applyFont="1"/>
    <xf numFmtId="0" fontId="6" fillId="0" borderId="0" xfId="0" applyFont="1"/>
    <xf numFmtId="0" fontId="3" fillId="0" borderId="2" xfId="0" applyFont="1" applyBorder="1"/>
    <xf numFmtId="164" fontId="3" fillId="3" borderId="2" xfId="1" applyNumberFormat="1" applyFon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right"/>
      <protection locked="0"/>
    </xf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164" fontId="0" fillId="0" borderId="0" xfId="0" applyNumberFormat="1"/>
    <xf numFmtId="9" fontId="0" fillId="0" borderId="0" xfId="2" applyFont="1"/>
    <xf numFmtId="0" fontId="7" fillId="0" borderId="3" xfId="0" applyFont="1" applyBorder="1"/>
    <xf numFmtId="164" fontId="0" fillId="0" borderId="3" xfId="0" applyNumberFormat="1" applyBorder="1"/>
    <xf numFmtId="0" fontId="8" fillId="0" borderId="0" xfId="0" applyFont="1"/>
    <xf numFmtId="0" fontId="9" fillId="5" borderId="4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14" fontId="10" fillId="0" borderId="4" xfId="0" applyNumberFormat="1" applyFont="1" applyBorder="1" applyAlignment="1">
      <alignment wrapText="1"/>
    </xf>
    <xf numFmtId="9" fontId="10" fillId="0" borderId="4" xfId="0" applyNumberFormat="1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6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0" fontId="10" fillId="7" borderId="6" xfId="0" applyFont="1" applyFill="1" applyBorder="1"/>
    <xf numFmtId="0" fontId="10" fillId="7" borderId="7" xfId="0" applyFont="1" applyFill="1" applyBorder="1" applyAlignment="1">
      <alignment wrapText="1"/>
    </xf>
    <xf numFmtId="0" fontId="10" fillId="7" borderId="8" xfId="0" applyFont="1" applyFill="1" applyBorder="1"/>
    <xf numFmtId="0" fontId="10" fillId="7" borderId="9" xfId="0" applyFont="1" applyFill="1" applyBorder="1" applyAlignment="1">
      <alignment wrapText="1"/>
    </xf>
    <xf numFmtId="0" fontId="10" fillId="0" borderId="10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0" fillId="8" borderId="4" xfId="0" applyFont="1" applyFill="1" applyBorder="1" applyAlignment="1">
      <alignment wrapText="1"/>
    </xf>
    <xf numFmtId="9" fontId="10" fillId="8" borderId="4" xfId="0" applyNumberFormat="1" applyFont="1" applyFill="1" applyBorder="1" applyAlignment="1">
      <alignment wrapText="1"/>
    </xf>
    <xf numFmtId="0" fontId="0" fillId="0" borderId="0" xfId="0" quotePrefix="1"/>
    <xf numFmtId="0" fontId="1" fillId="0" borderId="0" xfId="0" applyFont="1"/>
    <xf numFmtId="0" fontId="0" fillId="3" borderId="0" xfId="0" applyFill="1" applyAlignment="1" applyProtection="1">
      <alignment horizontal="right"/>
      <protection locked="0"/>
    </xf>
    <xf numFmtId="0" fontId="0" fillId="0" borderId="0" xfId="0" applyProtection="1">
      <protection locked="0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0A70-0792-4245-9BDC-F2A9E37208F8}">
  <sheetPr codeName="Ark1"/>
  <dimension ref="B2:G32"/>
  <sheetViews>
    <sheetView tabSelected="1" topLeftCell="B1" zoomScaleNormal="100" workbookViewId="0">
      <selection activeCell="D6" sqref="D6"/>
    </sheetView>
  </sheetViews>
  <sheetFormatPr defaultColWidth="11.44140625" defaultRowHeight="13.2" x14ac:dyDescent="0.25"/>
  <cols>
    <col min="1" max="1" width="4.5546875" customWidth="1"/>
    <col min="2" max="2" width="21.44140625" customWidth="1"/>
    <col min="3" max="3" width="41.6640625" customWidth="1"/>
    <col min="4" max="4" width="79.6640625" customWidth="1"/>
    <col min="5" max="5" width="19.33203125" customWidth="1"/>
  </cols>
  <sheetData>
    <row r="2" spans="2:7" ht="14.4" x14ac:dyDescent="0.3">
      <c r="B2" s="4" t="s">
        <v>0</v>
      </c>
      <c r="C2" s="5"/>
      <c r="D2" s="6"/>
    </row>
    <row r="4" spans="2:7" x14ac:dyDescent="0.25">
      <c r="C4" s="7" t="s">
        <v>1</v>
      </c>
      <c r="D4" s="8" t="s">
        <v>2</v>
      </c>
    </row>
    <row r="5" spans="2:7" x14ac:dyDescent="0.25">
      <c r="C5" s="7" t="s">
        <v>3</v>
      </c>
      <c r="D5" s="8"/>
    </row>
    <row r="6" spans="2:7" x14ac:dyDescent="0.25">
      <c r="C6" s="7" t="s">
        <v>4</v>
      </c>
      <c r="D6" s="8"/>
    </row>
    <row r="7" spans="2:7" x14ac:dyDescent="0.25">
      <c r="C7" s="7" t="s">
        <v>5</v>
      </c>
      <c r="D7" s="45"/>
    </row>
    <row r="9" spans="2:7" x14ac:dyDescent="0.25">
      <c r="C9" s="7" t="s">
        <v>6</v>
      </c>
      <c r="D9" s="8" t="s">
        <v>7</v>
      </c>
    </row>
    <row r="10" spans="2:7" x14ac:dyDescent="0.25">
      <c r="C10" s="7" t="s">
        <v>8</v>
      </c>
      <c r="D10" s="8" t="str">
        <f>INDEX('DB Koder Danmark'!$J$2:$M$3,MATCH(D9,'DB Koder Danmark'!$J$2:$J$3,0),2)</f>
        <v xml:space="preserve">Ejerforeninger, Kolonihaveforeninger, Grundejerforeninger </v>
      </c>
    </row>
    <row r="11" spans="2:7" x14ac:dyDescent="0.25">
      <c r="C11" s="7" t="s">
        <v>9</v>
      </c>
      <c r="D11" s="9">
        <v>35</v>
      </c>
      <c r="F11" s="10"/>
    </row>
    <row r="12" spans="2:7" x14ac:dyDescent="0.25">
      <c r="C12" s="7" t="s">
        <v>10</v>
      </c>
      <c r="D12" s="8">
        <v>2020</v>
      </c>
      <c r="F12" s="43"/>
    </row>
    <row r="13" spans="2:7" x14ac:dyDescent="0.25">
      <c r="C13" s="7" t="s">
        <v>11</v>
      </c>
      <c r="D13" s="8" t="s">
        <v>12</v>
      </c>
      <c r="F13" s="10"/>
      <c r="G13" s="11"/>
    </row>
    <row r="14" spans="2:7" x14ac:dyDescent="0.25">
      <c r="B14" s="12"/>
      <c r="C14" s="7" t="s">
        <v>13</v>
      </c>
      <c r="D14" s="9" t="str">
        <f ca="1">IF(TODAY()-("01-"&amp;D13&amp;"-"&amp;D12)&lt;365,"NO OFFER","ok")</f>
        <v>ok</v>
      </c>
      <c r="E14" s="10"/>
      <c r="F14" s="13"/>
      <c r="G14" s="11"/>
    </row>
    <row r="15" spans="2:7" x14ac:dyDescent="0.25">
      <c r="F15" s="46"/>
    </row>
    <row r="16" spans="2:7" x14ac:dyDescent="0.25">
      <c r="C16" s="7" t="s">
        <v>14</v>
      </c>
      <c r="D16" s="8">
        <v>25000</v>
      </c>
    </row>
    <row r="17" spans="2:7" x14ac:dyDescent="0.25">
      <c r="B17" s="14"/>
      <c r="C17" s="7" t="s">
        <v>15</v>
      </c>
      <c r="D17" s="9">
        <f>IF(OR(D11=0,D11=""),"FEJL",IF(D11&gt;=250,"Kontakt HELP for tilbud",D29))</f>
        <v>2300</v>
      </c>
    </row>
    <row r="18" spans="2:7" x14ac:dyDescent="0.25">
      <c r="B18" s="14"/>
      <c r="C18" s="15" t="s">
        <v>16</v>
      </c>
      <c r="D18" s="16" t="s">
        <v>16</v>
      </c>
    </row>
    <row r="19" spans="2:7" x14ac:dyDescent="0.25">
      <c r="C19" s="7" t="s">
        <v>17</v>
      </c>
      <c r="D19" s="17" t="s">
        <v>18</v>
      </c>
    </row>
    <row r="22" spans="2:7" ht="14.4" hidden="1" x14ac:dyDescent="0.3">
      <c r="B22" s="18" t="s">
        <v>19</v>
      </c>
      <c r="C22" s="19"/>
      <c r="D22" s="20"/>
    </row>
    <row r="23" spans="2:7" hidden="1" x14ac:dyDescent="0.25"/>
    <row r="24" spans="2:7" hidden="1" x14ac:dyDescent="0.25">
      <c r="C24" s="7" t="s">
        <v>20</v>
      </c>
      <c r="D24">
        <v>2000</v>
      </c>
    </row>
    <row r="25" spans="2:7" hidden="1" x14ac:dyDescent="0.25">
      <c r="C25" s="7" t="s">
        <v>21</v>
      </c>
      <c r="D25" s="21">
        <f>'Help sheet'!N13</f>
        <v>2300</v>
      </c>
      <c r="E25" s="21"/>
      <c r="F25" s="21"/>
    </row>
    <row r="26" spans="2:7" hidden="1" x14ac:dyDescent="0.25"/>
    <row r="27" spans="2:7" hidden="1" x14ac:dyDescent="0.25">
      <c r="C27" s="7" t="s">
        <v>22</v>
      </c>
      <c r="D27" s="22">
        <f>INDEX('DB Koder Danmark'!$J$2:$M$3,MATCH(D9,'DB Koder Danmark'!$J$2:$J$3,0),4)</f>
        <v>0</v>
      </c>
      <c r="E27" s="21"/>
      <c r="F27" s="21"/>
      <c r="G27" s="21"/>
    </row>
    <row r="28" spans="2:7" hidden="1" x14ac:dyDescent="0.25"/>
    <row r="29" spans="2:7" ht="15" hidden="1" thickBot="1" x14ac:dyDescent="0.35">
      <c r="C29" s="23" t="s">
        <v>23</v>
      </c>
      <c r="D29" s="24">
        <f>D25*(1-D27)</f>
        <v>2300</v>
      </c>
    </row>
    <row r="32" spans="2:7" ht="23.4" x14ac:dyDescent="0.45">
      <c r="C32" s="25" t="s">
        <v>16</v>
      </c>
      <c r="D32" s="21"/>
    </row>
  </sheetData>
  <sheetProtection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471C2AD-F69D-4EAC-B60E-D24EC00F7346}">
          <x14:formula1>
            <xm:f>'Help sheet'!$A$1:$A$3</xm:f>
          </x14:formula1>
          <xm:sqref>D16</xm:sqref>
        </x14:dataValidation>
        <x14:dataValidation type="list" allowBlank="1" showInputMessage="1" showErrorMessage="1" xr:uid="{F2FA21BB-5113-4B12-A698-63181B5EC26F}">
          <x14:formula1>
            <xm:f>'DB Koder Danmark'!$J$2:$J$3</xm:f>
          </x14:formula1>
          <xm:sqref>D9</xm:sqref>
        </x14:dataValidation>
        <x14:dataValidation type="list" allowBlank="1" showInputMessage="1" showErrorMessage="1" xr:uid="{7988E72E-A50B-4E0A-9D34-368A13C95BB3}">
          <x14:formula1>
            <xm:f>'Help sheet'!$E$2:$E$196</xm:f>
          </x14:formula1>
          <xm:sqref>D12</xm:sqref>
        </x14:dataValidation>
        <x14:dataValidation type="list" allowBlank="1" showInputMessage="1" showErrorMessage="1" xr:uid="{86F15606-C9E6-49AC-90BF-490B49DBBFBE}">
          <x14:formula1>
            <xm:f>'Help sheet'!$H$2:$H$13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76327-5E49-4C30-9DCB-822337B19058}">
  <sheetPr codeName="Ark2"/>
  <dimension ref="A1:N742"/>
  <sheetViews>
    <sheetView topLeftCell="D1" workbookViewId="0">
      <selection activeCell="K2" sqref="K2"/>
    </sheetView>
  </sheetViews>
  <sheetFormatPr defaultColWidth="11.44140625" defaultRowHeight="13.2" x14ac:dyDescent="0.25"/>
  <cols>
    <col min="2" max="2" width="15" customWidth="1"/>
    <col min="3" max="3" width="55.77734375" customWidth="1"/>
    <col min="4" max="4" width="19.6640625" customWidth="1"/>
    <col min="5" max="5" width="21" customWidth="1"/>
    <col min="6" max="6" width="20.33203125" customWidth="1"/>
    <col min="11" max="11" width="41.33203125" customWidth="1"/>
  </cols>
  <sheetData>
    <row r="1" spans="1:14" ht="26.4" x14ac:dyDescent="0.25">
      <c r="A1" s="26" t="s">
        <v>24</v>
      </c>
      <c r="B1" s="26" t="s">
        <v>25</v>
      </c>
      <c r="C1" s="26" t="s">
        <v>26</v>
      </c>
      <c r="D1" s="26" t="s">
        <v>27</v>
      </c>
      <c r="E1" s="27" t="s">
        <v>28</v>
      </c>
      <c r="F1" s="28" t="s">
        <v>29</v>
      </c>
      <c r="I1" s="26" t="s">
        <v>24</v>
      </c>
      <c r="J1" s="26" t="s">
        <v>25</v>
      </c>
      <c r="K1" s="26" t="s">
        <v>26</v>
      </c>
      <c r="L1" s="26" t="s">
        <v>27</v>
      </c>
      <c r="M1" s="27" t="s">
        <v>28</v>
      </c>
      <c r="N1" s="28" t="s">
        <v>29</v>
      </c>
    </row>
    <row r="2" spans="1:14" ht="26.4" x14ac:dyDescent="0.25">
      <c r="A2" s="29" t="s">
        <v>30</v>
      </c>
      <c r="B2" s="30">
        <v>36831</v>
      </c>
      <c r="C2" s="29" t="s">
        <v>31</v>
      </c>
      <c r="D2" s="29" t="s">
        <v>32</v>
      </c>
      <c r="E2" s="31">
        <v>0</v>
      </c>
      <c r="F2" s="32"/>
      <c r="I2" s="41" t="s">
        <v>30</v>
      </c>
      <c r="J2" s="41" t="s">
        <v>33</v>
      </c>
      <c r="K2" s="41" t="s">
        <v>34</v>
      </c>
      <c r="L2" s="41" t="s">
        <v>35</v>
      </c>
      <c r="M2" s="42">
        <v>0</v>
      </c>
    </row>
    <row r="3" spans="1:14" ht="26.4" x14ac:dyDescent="0.25">
      <c r="A3" s="29" t="s">
        <v>30</v>
      </c>
      <c r="B3" s="30">
        <v>36861</v>
      </c>
      <c r="C3" s="29" t="s">
        <v>36</v>
      </c>
      <c r="D3" s="29" t="s">
        <v>32</v>
      </c>
      <c r="E3" s="31">
        <v>0</v>
      </c>
      <c r="I3" s="41" t="s">
        <v>30</v>
      </c>
      <c r="J3" s="41" t="s">
        <v>7</v>
      </c>
      <c r="K3" s="41" t="s">
        <v>1634</v>
      </c>
      <c r="L3" s="41" t="s">
        <v>37</v>
      </c>
      <c r="M3" s="42">
        <v>0</v>
      </c>
    </row>
    <row r="4" spans="1:14" x14ac:dyDescent="0.25">
      <c r="A4" s="29" t="s">
        <v>30</v>
      </c>
      <c r="B4" s="29" t="s">
        <v>38</v>
      </c>
      <c r="C4" s="29" t="s">
        <v>39</v>
      </c>
      <c r="D4" s="29" t="s">
        <v>32</v>
      </c>
      <c r="E4" s="31">
        <v>0</v>
      </c>
    </row>
    <row r="5" spans="1:14" x14ac:dyDescent="0.25">
      <c r="A5" s="29" t="s">
        <v>30</v>
      </c>
      <c r="B5" s="29" t="s">
        <v>40</v>
      </c>
      <c r="C5" s="29" t="s">
        <v>41</v>
      </c>
      <c r="D5" s="29" t="s">
        <v>32</v>
      </c>
      <c r="E5" s="31">
        <v>0</v>
      </c>
    </row>
    <row r="6" spans="1:14" x14ac:dyDescent="0.25">
      <c r="A6" s="29" t="s">
        <v>30</v>
      </c>
      <c r="B6" s="29" t="s">
        <v>42</v>
      </c>
      <c r="C6" s="29" t="s">
        <v>43</v>
      </c>
      <c r="D6" s="29" t="s">
        <v>32</v>
      </c>
      <c r="E6" s="31">
        <v>0</v>
      </c>
    </row>
    <row r="7" spans="1:14" x14ac:dyDescent="0.25">
      <c r="A7" s="29" t="s">
        <v>30</v>
      </c>
      <c r="B7" s="29" t="s">
        <v>44</v>
      </c>
      <c r="C7" s="29" t="s">
        <v>45</v>
      </c>
      <c r="D7" s="29" t="s">
        <v>46</v>
      </c>
      <c r="E7" s="31">
        <v>0</v>
      </c>
    </row>
    <row r="8" spans="1:14" x14ac:dyDescent="0.25">
      <c r="A8" s="29" t="s">
        <v>30</v>
      </c>
      <c r="B8" s="29" t="s">
        <v>47</v>
      </c>
      <c r="C8" s="29" t="s">
        <v>48</v>
      </c>
      <c r="D8" s="29" t="s">
        <v>32</v>
      </c>
      <c r="E8" s="31">
        <v>0</v>
      </c>
    </row>
    <row r="9" spans="1:14" x14ac:dyDescent="0.25">
      <c r="A9" s="29" t="s">
        <v>30</v>
      </c>
      <c r="B9" s="29" t="s">
        <v>49</v>
      </c>
      <c r="C9" s="29" t="s">
        <v>50</v>
      </c>
      <c r="D9" s="29" t="s">
        <v>32</v>
      </c>
      <c r="E9" s="31">
        <v>0</v>
      </c>
    </row>
    <row r="10" spans="1:14" x14ac:dyDescent="0.25">
      <c r="A10" s="29" t="s">
        <v>30</v>
      </c>
      <c r="B10" s="29" t="s">
        <v>51</v>
      </c>
      <c r="C10" s="29" t="s">
        <v>52</v>
      </c>
      <c r="D10" s="29" t="s">
        <v>32</v>
      </c>
      <c r="E10" s="31">
        <v>0</v>
      </c>
    </row>
    <row r="11" spans="1:14" x14ac:dyDescent="0.25">
      <c r="A11" s="29" t="s">
        <v>30</v>
      </c>
      <c r="B11" s="29" t="s">
        <v>53</v>
      </c>
      <c r="C11" s="29" t="s">
        <v>54</v>
      </c>
      <c r="D11" s="29" t="s">
        <v>32</v>
      </c>
      <c r="E11" s="31">
        <v>0</v>
      </c>
    </row>
    <row r="12" spans="1:14" x14ac:dyDescent="0.25">
      <c r="A12" s="29" t="s">
        <v>30</v>
      </c>
      <c r="B12" s="29" t="s">
        <v>55</v>
      </c>
      <c r="C12" s="29" t="s">
        <v>56</v>
      </c>
      <c r="D12" s="29" t="s">
        <v>32</v>
      </c>
      <c r="E12" s="31">
        <v>0</v>
      </c>
    </row>
    <row r="13" spans="1:14" x14ac:dyDescent="0.25">
      <c r="A13" s="29" t="s">
        <v>30</v>
      </c>
      <c r="B13" s="29" t="s">
        <v>57</v>
      </c>
      <c r="C13" s="29" t="s">
        <v>58</v>
      </c>
      <c r="D13" s="29" t="s">
        <v>32</v>
      </c>
      <c r="E13" s="31">
        <v>0</v>
      </c>
    </row>
    <row r="14" spans="1:14" x14ac:dyDescent="0.25">
      <c r="A14" s="29" t="s">
        <v>30</v>
      </c>
      <c r="B14" s="29" t="s">
        <v>59</v>
      </c>
      <c r="C14" s="29" t="s">
        <v>60</v>
      </c>
      <c r="D14" s="29" t="s">
        <v>32</v>
      </c>
      <c r="E14" s="31">
        <v>0</v>
      </c>
    </row>
    <row r="15" spans="1:14" x14ac:dyDescent="0.25">
      <c r="A15" s="29" t="s">
        <v>30</v>
      </c>
      <c r="B15" s="29" t="s">
        <v>61</v>
      </c>
      <c r="C15" s="29" t="s">
        <v>62</v>
      </c>
      <c r="D15" s="29" t="s">
        <v>32</v>
      </c>
      <c r="E15" s="31">
        <v>0</v>
      </c>
    </row>
    <row r="16" spans="1:14" x14ac:dyDescent="0.25">
      <c r="A16" s="29" t="s">
        <v>30</v>
      </c>
      <c r="B16" s="29" t="s">
        <v>63</v>
      </c>
      <c r="C16" s="29" t="s">
        <v>64</v>
      </c>
      <c r="D16" s="29" t="s">
        <v>32</v>
      </c>
      <c r="E16" s="31">
        <v>0</v>
      </c>
    </row>
    <row r="17" spans="1:5" x14ac:dyDescent="0.25">
      <c r="A17" s="29" t="s">
        <v>30</v>
      </c>
      <c r="B17" s="29" t="s">
        <v>65</v>
      </c>
      <c r="C17" s="29" t="s">
        <v>66</v>
      </c>
      <c r="D17" s="29" t="s">
        <v>32</v>
      </c>
      <c r="E17" s="31">
        <v>0</v>
      </c>
    </row>
    <row r="18" spans="1:5" x14ac:dyDescent="0.25">
      <c r="A18" s="29" t="s">
        <v>30</v>
      </c>
      <c r="B18" s="29" t="s">
        <v>67</v>
      </c>
      <c r="C18" s="29" t="s">
        <v>68</v>
      </c>
      <c r="D18" s="29" t="s">
        <v>32</v>
      </c>
      <c r="E18" s="31">
        <v>0</v>
      </c>
    </row>
    <row r="19" spans="1:5" x14ac:dyDescent="0.25">
      <c r="A19" s="29" t="s">
        <v>30</v>
      </c>
      <c r="B19" s="29" t="s">
        <v>69</v>
      </c>
      <c r="C19" s="29" t="s">
        <v>70</v>
      </c>
      <c r="D19" s="29" t="s">
        <v>32</v>
      </c>
      <c r="E19" s="31">
        <v>0</v>
      </c>
    </row>
    <row r="20" spans="1:5" x14ac:dyDescent="0.25">
      <c r="A20" s="29" t="s">
        <v>30</v>
      </c>
      <c r="B20" s="29" t="s">
        <v>71</v>
      </c>
      <c r="C20" s="29" t="s">
        <v>72</v>
      </c>
      <c r="D20" s="29" t="s">
        <v>32</v>
      </c>
      <c r="E20" s="31">
        <v>0</v>
      </c>
    </row>
    <row r="21" spans="1:5" x14ac:dyDescent="0.25">
      <c r="A21" s="29" t="s">
        <v>30</v>
      </c>
      <c r="B21" s="29" t="s">
        <v>73</v>
      </c>
      <c r="C21" s="29" t="s">
        <v>74</v>
      </c>
      <c r="D21" s="29" t="s">
        <v>32</v>
      </c>
      <c r="E21" s="31">
        <v>0</v>
      </c>
    </row>
    <row r="22" spans="1:5" x14ac:dyDescent="0.25">
      <c r="A22" s="29" t="s">
        <v>30</v>
      </c>
      <c r="B22" s="29" t="s">
        <v>75</v>
      </c>
      <c r="C22" s="29" t="s">
        <v>76</v>
      </c>
      <c r="D22" s="29" t="s">
        <v>32</v>
      </c>
      <c r="E22" s="31">
        <v>0</v>
      </c>
    </row>
    <row r="23" spans="1:5" x14ac:dyDescent="0.25">
      <c r="A23" s="29" t="s">
        <v>30</v>
      </c>
      <c r="B23" s="29" t="s">
        <v>77</v>
      </c>
      <c r="C23" s="29" t="s">
        <v>78</v>
      </c>
      <c r="D23" s="29" t="s">
        <v>32</v>
      </c>
      <c r="E23" s="31">
        <v>0</v>
      </c>
    </row>
    <row r="24" spans="1:5" x14ac:dyDescent="0.25">
      <c r="A24" s="29" t="s">
        <v>30</v>
      </c>
      <c r="B24" s="29" t="s">
        <v>79</v>
      </c>
      <c r="C24" s="29" t="s">
        <v>80</v>
      </c>
      <c r="D24" s="29" t="s">
        <v>32</v>
      </c>
      <c r="E24" s="31">
        <v>0</v>
      </c>
    </row>
    <row r="25" spans="1:5" x14ac:dyDescent="0.25">
      <c r="A25" s="29" t="s">
        <v>30</v>
      </c>
      <c r="B25" s="29" t="s">
        <v>81</v>
      </c>
      <c r="C25" s="29" t="s">
        <v>82</v>
      </c>
      <c r="D25" s="29" t="s">
        <v>32</v>
      </c>
      <c r="E25" s="31">
        <v>0</v>
      </c>
    </row>
    <row r="26" spans="1:5" x14ac:dyDescent="0.25">
      <c r="A26" s="29" t="s">
        <v>30</v>
      </c>
      <c r="B26" s="29" t="s">
        <v>83</v>
      </c>
      <c r="C26" s="29" t="s">
        <v>84</v>
      </c>
      <c r="D26" s="29" t="s">
        <v>32</v>
      </c>
      <c r="E26" s="31">
        <v>0</v>
      </c>
    </row>
    <row r="27" spans="1:5" x14ac:dyDescent="0.25">
      <c r="A27" s="29" t="s">
        <v>30</v>
      </c>
      <c r="B27" s="29" t="s">
        <v>85</v>
      </c>
      <c r="C27" s="29" t="s">
        <v>86</v>
      </c>
      <c r="D27" s="29" t="s">
        <v>32</v>
      </c>
      <c r="E27" s="31">
        <v>0</v>
      </c>
    </row>
    <row r="28" spans="1:5" x14ac:dyDescent="0.25">
      <c r="A28" s="29" t="s">
        <v>30</v>
      </c>
      <c r="B28" s="29" t="s">
        <v>87</v>
      </c>
      <c r="C28" s="29" t="s">
        <v>88</v>
      </c>
      <c r="D28" s="29" t="s">
        <v>32</v>
      </c>
      <c r="E28" s="31">
        <v>0</v>
      </c>
    </row>
    <row r="29" spans="1:5" x14ac:dyDescent="0.25">
      <c r="A29" s="29" t="s">
        <v>30</v>
      </c>
      <c r="B29" s="29" t="s">
        <v>89</v>
      </c>
      <c r="C29" s="29" t="s">
        <v>90</v>
      </c>
      <c r="D29" s="29" t="s">
        <v>32</v>
      </c>
      <c r="E29" s="31">
        <v>0</v>
      </c>
    </row>
    <row r="30" spans="1:5" x14ac:dyDescent="0.25">
      <c r="A30" s="29" t="s">
        <v>30</v>
      </c>
      <c r="B30" s="29" t="s">
        <v>91</v>
      </c>
      <c r="C30" s="29" t="s">
        <v>92</v>
      </c>
      <c r="D30" s="29" t="s">
        <v>32</v>
      </c>
      <c r="E30" s="31">
        <v>0</v>
      </c>
    </row>
    <row r="31" spans="1:5" x14ac:dyDescent="0.25">
      <c r="A31" s="29" t="s">
        <v>30</v>
      </c>
      <c r="B31" s="29" t="s">
        <v>93</v>
      </c>
      <c r="C31" s="29" t="s">
        <v>94</v>
      </c>
      <c r="D31" s="29" t="s">
        <v>32</v>
      </c>
      <c r="E31" s="31">
        <v>0</v>
      </c>
    </row>
    <row r="32" spans="1:5" x14ac:dyDescent="0.25">
      <c r="A32" s="29" t="s">
        <v>30</v>
      </c>
      <c r="B32" s="29" t="s">
        <v>95</v>
      </c>
      <c r="C32" s="29" t="s">
        <v>96</v>
      </c>
      <c r="D32" s="29" t="s">
        <v>32</v>
      </c>
      <c r="E32" s="31">
        <v>0</v>
      </c>
    </row>
    <row r="33" spans="1:5" x14ac:dyDescent="0.25">
      <c r="A33" s="29" t="s">
        <v>30</v>
      </c>
      <c r="B33" s="29" t="s">
        <v>97</v>
      </c>
      <c r="C33" s="29" t="s">
        <v>98</v>
      </c>
      <c r="D33" s="29" t="s">
        <v>32</v>
      </c>
      <c r="E33" s="31">
        <v>0</v>
      </c>
    </row>
    <row r="34" spans="1:5" x14ac:dyDescent="0.25">
      <c r="A34" s="29" t="s">
        <v>30</v>
      </c>
      <c r="B34" s="29" t="s">
        <v>99</v>
      </c>
      <c r="C34" s="29" t="s">
        <v>100</v>
      </c>
      <c r="D34" s="29" t="s">
        <v>32</v>
      </c>
      <c r="E34" s="31">
        <v>0</v>
      </c>
    </row>
    <row r="35" spans="1:5" x14ac:dyDescent="0.25">
      <c r="A35" s="29" t="s">
        <v>30</v>
      </c>
      <c r="B35" s="30">
        <v>36801</v>
      </c>
      <c r="C35" s="29" t="s">
        <v>101</v>
      </c>
      <c r="D35" s="29" t="s">
        <v>102</v>
      </c>
      <c r="E35" s="31">
        <v>0</v>
      </c>
    </row>
    <row r="36" spans="1:5" x14ac:dyDescent="0.25">
      <c r="A36" s="29" t="s">
        <v>30</v>
      </c>
      <c r="B36" s="29" t="s">
        <v>103</v>
      </c>
      <c r="C36" s="29" t="s">
        <v>104</v>
      </c>
      <c r="D36" s="29" t="s">
        <v>102</v>
      </c>
      <c r="E36" s="31">
        <v>0</v>
      </c>
    </row>
    <row r="37" spans="1:5" x14ac:dyDescent="0.25">
      <c r="A37" s="29" t="s">
        <v>30</v>
      </c>
      <c r="B37" s="29" t="s">
        <v>105</v>
      </c>
      <c r="C37" s="29" t="s">
        <v>106</v>
      </c>
      <c r="D37" s="29" t="s">
        <v>102</v>
      </c>
      <c r="E37" s="31">
        <v>0</v>
      </c>
    </row>
    <row r="38" spans="1:5" x14ac:dyDescent="0.25">
      <c r="A38" s="29" t="s">
        <v>30</v>
      </c>
      <c r="B38" s="29" t="s">
        <v>107</v>
      </c>
      <c r="C38" s="29" t="s">
        <v>108</v>
      </c>
      <c r="D38" s="29" t="s">
        <v>102</v>
      </c>
      <c r="E38" s="31">
        <v>0</v>
      </c>
    </row>
    <row r="39" spans="1:5" x14ac:dyDescent="0.25">
      <c r="A39" s="29" t="s">
        <v>30</v>
      </c>
      <c r="B39" s="30">
        <v>36833</v>
      </c>
      <c r="C39" s="29" t="s">
        <v>109</v>
      </c>
      <c r="D39" s="29" t="s">
        <v>110</v>
      </c>
      <c r="E39" s="31">
        <v>0</v>
      </c>
    </row>
    <row r="40" spans="1:5" x14ac:dyDescent="0.25">
      <c r="A40" s="29" t="s">
        <v>30</v>
      </c>
      <c r="B40" s="30">
        <v>36863</v>
      </c>
      <c r="C40" s="29" t="s">
        <v>111</v>
      </c>
      <c r="D40" s="29" t="s">
        <v>110</v>
      </c>
      <c r="E40" s="31">
        <v>0</v>
      </c>
    </row>
    <row r="41" spans="1:5" x14ac:dyDescent="0.25">
      <c r="A41" s="29" t="s">
        <v>30</v>
      </c>
      <c r="B41" s="29" t="s">
        <v>112</v>
      </c>
      <c r="C41" s="29" t="s">
        <v>113</v>
      </c>
      <c r="D41" s="29" t="s">
        <v>110</v>
      </c>
      <c r="E41" s="31">
        <v>0</v>
      </c>
    </row>
    <row r="42" spans="1:5" x14ac:dyDescent="0.25">
      <c r="A42" s="29" t="s">
        <v>30</v>
      </c>
      <c r="B42" s="29" t="s">
        <v>114</v>
      </c>
      <c r="C42" s="29" t="s">
        <v>115</v>
      </c>
      <c r="D42" s="29" t="s">
        <v>110</v>
      </c>
      <c r="E42" s="31">
        <v>0</v>
      </c>
    </row>
    <row r="43" spans="1:5" ht="26.4" x14ac:dyDescent="0.25">
      <c r="A43" s="29" t="s">
        <v>30</v>
      </c>
      <c r="B43" s="30">
        <v>36804</v>
      </c>
      <c r="C43" s="29" t="s">
        <v>116</v>
      </c>
      <c r="D43" s="29" t="s">
        <v>117</v>
      </c>
      <c r="E43" s="31">
        <v>0</v>
      </c>
    </row>
    <row r="44" spans="1:5" ht="26.4" x14ac:dyDescent="0.25">
      <c r="A44" s="29" t="s">
        <v>30</v>
      </c>
      <c r="B44" s="29" t="s">
        <v>118</v>
      </c>
      <c r="C44" s="29" t="s">
        <v>119</v>
      </c>
      <c r="D44" s="29" t="s">
        <v>117</v>
      </c>
      <c r="E44" s="31">
        <v>0</v>
      </c>
    </row>
    <row r="45" spans="1:5" ht="26.4" x14ac:dyDescent="0.25">
      <c r="A45" s="29" t="s">
        <v>30</v>
      </c>
      <c r="B45" s="30">
        <v>36805</v>
      </c>
      <c r="C45" s="29" t="s">
        <v>120</v>
      </c>
      <c r="D45" s="29" t="s">
        <v>121</v>
      </c>
      <c r="E45" s="31">
        <v>0</v>
      </c>
    </row>
    <row r="46" spans="1:5" ht="26.4" x14ac:dyDescent="0.25">
      <c r="A46" s="29" t="s">
        <v>30</v>
      </c>
      <c r="B46" s="29" t="s">
        <v>122</v>
      </c>
      <c r="C46" s="29" t="s">
        <v>123</v>
      </c>
      <c r="D46" s="29" t="s">
        <v>121</v>
      </c>
      <c r="E46" s="31">
        <v>0</v>
      </c>
    </row>
    <row r="47" spans="1:5" ht="26.4" x14ac:dyDescent="0.25">
      <c r="A47" s="29" t="s">
        <v>30</v>
      </c>
      <c r="B47" s="30">
        <v>36806</v>
      </c>
      <c r="C47" s="29" t="s">
        <v>124</v>
      </c>
      <c r="D47" s="29" t="s">
        <v>117</v>
      </c>
      <c r="E47" s="31">
        <v>0</v>
      </c>
    </row>
    <row r="48" spans="1:5" ht="26.4" x14ac:dyDescent="0.25">
      <c r="A48" s="29" t="s">
        <v>30</v>
      </c>
      <c r="B48" s="29" t="s">
        <v>125</v>
      </c>
      <c r="C48" s="29" t="s">
        <v>126</v>
      </c>
      <c r="D48" s="29" t="s">
        <v>117</v>
      </c>
      <c r="E48" s="31">
        <v>0</v>
      </c>
    </row>
    <row r="49" spans="1:5" ht="26.4" x14ac:dyDescent="0.25">
      <c r="A49" s="29" t="s">
        <v>30</v>
      </c>
      <c r="B49" s="29" t="s">
        <v>127</v>
      </c>
      <c r="C49" s="29" t="s">
        <v>128</v>
      </c>
      <c r="D49" s="29" t="s">
        <v>117</v>
      </c>
      <c r="E49" s="31">
        <v>0</v>
      </c>
    </row>
    <row r="50" spans="1:5" ht="26.4" x14ac:dyDescent="0.25">
      <c r="A50" s="29" t="s">
        <v>30</v>
      </c>
      <c r="B50" s="30">
        <v>36838</v>
      </c>
      <c r="C50" s="29" t="s">
        <v>129</v>
      </c>
      <c r="D50" s="29" t="s">
        <v>117</v>
      </c>
      <c r="E50" s="31">
        <v>0</v>
      </c>
    </row>
    <row r="51" spans="1:5" ht="26.4" x14ac:dyDescent="0.25">
      <c r="A51" s="29" t="s">
        <v>30</v>
      </c>
      <c r="B51" s="30">
        <v>36868</v>
      </c>
      <c r="C51" s="29" t="s">
        <v>130</v>
      </c>
      <c r="D51" s="29" t="s">
        <v>117</v>
      </c>
      <c r="E51" s="31">
        <v>0</v>
      </c>
    </row>
    <row r="52" spans="1:5" ht="26.4" x14ac:dyDescent="0.25">
      <c r="A52" s="29" t="s">
        <v>30</v>
      </c>
      <c r="B52" s="29" t="s">
        <v>131</v>
      </c>
      <c r="C52" s="29" t="s">
        <v>132</v>
      </c>
      <c r="D52" s="29" t="s">
        <v>117</v>
      </c>
      <c r="E52" s="31">
        <v>0</v>
      </c>
    </row>
    <row r="53" spans="1:5" ht="26.4" x14ac:dyDescent="0.25">
      <c r="A53" s="29" t="s">
        <v>30</v>
      </c>
      <c r="B53" s="29" t="s">
        <v>133</v>
      </c>
      <c r="C53" s="29" t="s">
        <v>134</v>
      </c>
      <c r="D53" s="29" t="s">
        <v>117</v>
      </c>
      <c r="E53" s="31">
        <v>0</v>
      </c>
    </row>
    <row r="54" spans="1:5" ht="26.4" x14ac:dyDescent="0.25">
      <c r="A54" s="29" t="s">
        <v>30</v>
      </c>
      <c r="B54" s="29" t="s">
        <v>135</v>
      </c>
      <c r="C54" s="29" t="s">
        <v>136</v>
      </c>
      <c r="D54" s="29" t="s">
        <v>117</v>
      </c>
      <c r="E54" s="31">
        <v>0</v>
      </c>
    </row>
    <row r="55" spans="1:5" ht="26.4" x14ac:dyDescent="0.25">
      <c r="A55" s="29" t="s">
        <v>30</v>
      </c>
      <c r="B55" s="29" t="s">
        <v>137</v>
      </c>
      <c r="C55" s="29" t="s">
        <v>138</v>
      </c>
      <c r="D55" s="29" t="s">
        <v>117</v>
      </c>
      <c r="E55" s="31">
        <v>0</v>
      </c>
    </row>
    <row r="56" spans="1:5" ht="26.4" x14ac:dyDescent="0.25">
      <c r="A56" s="29" t="s">
        <v>30</v>
      </c>
      <c r="B56" s="30">
        <v>36808</v>
      </c>
      <c r="C56" s="29" t="s">
        <v>139</v>
      </c>
      <c r="D56" s="29" t="s">
        <v>140</v>
      </c>
      <c r="E56" s="31">
        <v>0</v>
      </c>
    </row>
    <row r="57" spans="1:5" ht="26.4" x14ac:dyDescent="0.25">
      <c r="A57" s="29" t="s">
        <v>30</v>
      </c>
      <c r="B57" s="29" t="s">
        <v>141</v>
      </c>
      <c r="C57" s="29" t="s">
        <v>142</v>
      </c>
      <c r="D57" s="29" t="s">
        <v>140</v>
      </c>
      <c r="E57" s="31">
        <v>0</v>
      </c>
    </row>
    <row r="58" spans="1:5" x14ac:dyDescent="0.25">
      <c r="A58" s="29" t="s">
        <v>30</v>
      </c>
      <c r="B58" s="30">
        <v>40492</v>
      </c>
      <c r="C58" s="29" t="s">
        <v>143</v>
      </c>
      <c r="D58" s="29" t="s">
        <v>144</v>
      </c>
      <c r="E58" s="31">
        <v>0</v>
      </c>
    </row>
    <row r="59" spans="1:5" x14ac:dyDescent="0.25">
      <c r="A59" s="29" t="s">
        <v>30</v>
      </c>
      <c r="B59" s="30">
        <v>33187</v>
      </c>
      <c r="C59" s="29" t="s">
        <v>145</v>
      </c>
      <c r="D59" s="29" t="s">
        <v>144</v>
      </c>
      <c r="E59" s="31">
        <v>0</v>
      </c>
    </row>
    <row r="60" spans="1:5" x14ac:dyDescent="0.25">
      <c r="A60" s="29" t="s">
        <v>30</v>
      </c>
      <c r="B60" s="30">
        <v>36870</v>
      </c>
      <c r="C60" s="29" t="s">
        <v>146</v>
      </c>
      <c r="D60" s="29" t="s">
        <v>144</v>
      </c>
      <c r="E60" s="31">
        <v>0</v>
      </c>
    </row>
    <row r="61" spans="1:5" x14ac:dyDescent="0.25">
      <c r="A61" s="29" t="s">
        <v>30</v>
      </c>
      <c r="B61" s="29" t="s">
        <v>147</v>
      </c>
      <c r="C61" s="29" t="s">
        <v>148</v>
      </c>
      <c r="D61" s="29" t="s">
        <v>144</v>
      </c>
      <c r="E61" s="31">
        <v>0</v>
      </c>
    </row>
    <row r="62" spans="1:5" x14ac:dyDescent="0.25">
      <c r="A62" s="29" t="s">
        <v>30</v>
      </c>
      <c r="B62" s="29" t="s">
        <v>149</v>
      </c>
      <c r="C62" s="29" t="s">
        <v>150</v>
      </c>
      <c r="D62" s="29" t="s">
        <v>151</v>
      </c>
      <c r="E62" s="31">
        <v>0</v>
      </c>
    </row>
    <row r="63" spans="1:5" ht="26.4" x14ac:dyDescent="0.25">
      <c r="A63" s="29" t="s">
        <v>30</v>
      </c>
      <c r="B63" s="29" t="s">
        <v>152</v>
      </c>
      <c r="C63" s="29" t="s">
        <v>153</v>
      </c>
      <c r="D63" s="29" t="s">
        <v>151</v>
      </c>
      <c r="E63" s="31">
        <v>0</v>
      </c>
    </row>
    <row r="64" spans="1:5" ht="26.4" x14ac:dyDescent="0.25">
      <c r="A64" s="29" t="s">
        <v>30</v>
      </c>
      <c r="B64" s="29" t="s">
        <v>154</v>
      </c>
      <c r="C64" s="29" t="s">
        <v>155</v>
      </c>
      <c r="D64" s="29" t="s">
        <v>156</v>
      </c>
      <c r="E64" s="31">
        <v>0</v>
      </c>
    </row>
    <row r="65" spans="1:5" ht="26.4" x14ac:dyDescent="0.25">
      <c r="A65" s="29" t="s">
        <v>30</v>
      </c>
      <c r="B65" s="29" t="s">
        <v>157</v>
      </c>
      <c r="C65" s="29" t="s">
        <v>158</v>
      </c>
      <c r="D65" s="29" t="s">
        <v>156</v>
      </c>
      <c r="E65" s="31">
        <v>0</v>
      </c>
    </row>
    <row r="66" spans="1:5" ht="26.4" x14ac:dyDescent="0.25">
      <c r="A66" s="29" t="s">
        <v>30</v>
      </c>
      <c r="B66" s="29" t="s">
        <v>159</v>
      </c>
      <c r="C66" s="29" t="s">
        <v>160</v>
      </c>
      <c r="D66" s="29" t="s">
        <v>156</v>
      </c>
      <c r="E66" s="31">
        <v>0</v>
      </c>
    </row>
    <row r="67" spans="1:5" ht="26.4" x14ac:dyDescent="0.25">
      <c r="A67" s="29" t="s">
        <v>30</v>
      </c>
      <c r="B67" s="29" t="s">
        <v>161</v>
      </c>
      <c r="C67" s="29" t="s">
        <v>162</v>
      </c>
      <c r="D67" s="29" t="s">
        <v>156</v>
      </c>
      <c r="E67" s="31">
        <v>0</v>
      </c>
    </row>
    <row r="68" spans="1:5" ht="26.4" x14ac:dyDescent="0.25">
      <c r="A68" s="29" t="s">
        <v>30</v>
      </c>
      <c r="B68" s="29" t="s">
        <v>163</v>
      </c>
      <c r="C68" s="29" t="s">
        <v>164</v>
      </c>
      <c r="D68" s="29" t="s">
        <v>156</v>
      </c>
      <c r="E68" s="31">
        <v>0</v>
      </c>
    </row>
    <row r="69" spans="1:5" x14ac:dyDescent="0.25">
      <c r="A69" s="29" t="s">
        <v>30</v>
      </c>
      <c r="B69" s="29" t="s">
        <v>165</v>
      </c>
      <c r="C69" s="29" t="s">
        <v>166</v>
      </c>
      <c r="D69" s="29" t="s">
        <v>167</v>
      </c>
      <c r="E69" s="31">
        <v>0</v>
      </c>
    </row>
    <row r="70" spans="1:5" x14ac:dyDescent="0.25">
      <c r="A70" s="29" t="s">
        <v>30</v>
      </c>
      <c r="B70" s="29" t="s">
        <v>168</v>
      </c>
      <c r="C70" s="29" t="s">
        <v>169</v>
      </c>
      <c r="D70" s="29" t="s">
        <v>167</v>
      </c>
      <c r="E70" s="31">
        <v>0</v>
      </c>
    </row>
    <row r="71" spans="1:5" ht="26.4" x14ac:dyDescent="0.25">
      <c r="A71" s="29" t="s">
        <v>30</v>
      </c>
      <c r="B71" s="29" t="s">
        <v>170</v>
      </c>
      <c r="C71" s="29" t="s">
        <v>171</v>
      </c>
      <c r="D71" s="29" t="s">
        <v>172</v>
      </c>
      <c r="E71" s="31">
        <v>0</v>
      </c>
    </row>
    <row r="72" spans="1:5" ht="26.4" x14ac:dyDescent="0.25">
      <c r="A72" s="29" t="s">
        <v>30</v>
      </c>
      <c r="B72" s="29" t="s">
        <v>173</v>
      </c>
      <c r="C72" s="29" t="s">
        <v>174</v>
      </c>
      <c r="D72" s="29" t="s">
        <v>172</v>
      </c>
      <c r="E72" s="31">
        <v>0</v>
      </c>
    </row>
    <row r="73" spans="1:5" ht="26.4" x14ac:dyDescent="0.25">
      <c r="A73" s="29" t="s">
        <v>30</v>
      </c>
      <c r="B73" s="29" t="s">
        <v>175</v>
      </c>
      <c r="C73" s="29" t="s">
        <v>176</v>
      </c>
      <c r="D73" s="29" t="s">
        <v>172</v>
      </c>
      <c r="E73" s="31">
        <v>0</v>
      </c>
    </row>
    <row r="74" spans="1:5" ht="26.4" x14ac:dyDescent="0.25">
      <c r="A74" s="29" t="s">
        <v>30</v>
      </c>
      <c r="B74" s="29" t="s">
        <v>177</v>
      </c>
      <c r="C74" s="29" t="s">
        <v>178</v>
      </c>
      <c r="D74" s="29" t="s">
        <v>172</v>
      </c>
      <c r="E74" s="31">
        <v>0</v>
      </c>
    </row>
    <row r="75" spans="1:5" ht="26.4" x14ac:dyDescent="0.25">
      <c r="A75" s="29" t="s">
        <v>30</v>
      </c>
      <c r="B75" s="29" t="s">
        <v>179</v>
      </c>
      <c r="C75" s="29" t="s">
        <v>180</v>
      </c>
      <c r="D75" s="29" t="s">
        <v>172</v>
      </c>
      <c r="E75" s="31">
        <v>0</v>
      </c>
    </row>
    <row r="76" spans="1:5" ht="26.4" x14ac:dyDescent="0.25">
      <c r="A76" s="29" t="s">
        <v>30</v>
      </c>
      <c r="B76" s="29" t="s">
        <v>181</v>
      </c>
      <c r="C76" s="29" t="s">
        <v>182</v>
      </c>
      <c r="D76" s="29" t="s">
        <v>172</v>
      </c>
      <c r="E76" s="31">
        <v>0</v>
      </c>
    </row>
    <row r="77" spans="1:5" ht="26.4" x14ac:dyDescent="0.25">
      <c r="A77" s="29" t="s">
        <v>30</v>
      </c>
      <c r="B77" s="29" t="s">
        <v>183</v>
      </c>
      <c r="C77" s="29" t="s">
        <v>184</v>
      </c>
      <c r="D77" s="29" t="s">
        <v>156</v>
      </c>
      <c r="E77" s="31">
        <v>0</v>
      </c>
    </row>
    <row r="78" spans="1:5" ht="26.4" x14ac:dyDescent="0.25">
      <c r="A78" s="29" t="s">
        <v>30</v>
      </c>
      <c r="B78" s="29" t="s">
        <v>185</v>
      </c>
      <c r="C78" s="29" t="s">
        <v>186</v>
      </c>
      <c r="D78" s="29" t="s">
        <v>156</v>
      </c>
      <c r="E78" s="31">
        <v>0</v>
      </c>
    </row>
    <row r="79" spans="1:5" ht="26.4" x14ac:dyDescent="0.25">
      <c r="A79" s="29" t="s">
        <v>30</v>
      </c>
      <c r="B79" s="29" t="s">
        <v>187</v>
      </c>
      <c r="C79" s="29" t="s">
        <v>188</v>
      </c>
      <c r="D79" s="29" t="s">
        <v>156</v>
      </c>
      <c r="E79" s="31">
        <v>0</v>
      </c>
    </row>
    <row r="80" spans="1:5" ht="26.4" x14ac:dyDescent="0.25">
      <c r="A80" s="29" t="s">
        <v>30</v>
      </c>
      <c r="B80" s="29" t="s">
        <v>189</v>
      </c>
      <c r="C80" s="29" t="s">
        <v>190</v>
      </c>
      <c r="D80" s="29" t="s">
        <v>156</v>
      </c>
      <c r="E80" s="31">
        <v>0</v>
      </c>
    </row>
    <row r="81" spans="1:5" ht="26.4" x14ac:dyDescent="0.25">
      <c r="A81" s="29" t="s">
        <v>30</v>
      </c>
      <c r="B81" s="29" t="s">
        <v>191</v>
      </c>
      <c r="C81" s="29" t="s">
        <v>192</v>
      </c>
      <c r="D81" s="29" t="s">
        <v>156</v>
      </c>
      <c r="E81" s="31">
        <v>0</v>
      </c>
    </row>
    <row r="82" spans="1:5" ht="26.4" x14ac:dyDescent="0.25">
      <c r="A82" s="29" t="s">
        <v>30</v>
      </c>
      <c r="B82" s="29" t="s">
        <v>193</v>
      </c>
      <c r="C82" s="29" t="s">
        <v>194</v>
      </c>
      <c r="D82" s="29" t="s">
        <v>156</v>
      </c>
      <c r="E82" s="31">
        <v>0</v>
      </c>
    </row>
    <row r="83" spans="1:5" ht="26.4" x14ac:dyDescent="0.25">
      <c r="A83" s="29" t="s">
        <v>30</v>
      </c>
      <c r="B83" s="29" t="s">
        <v>195</v>
      </c>
      <c r="C83" s="29" t="s">
        <v>196</v>
      </c>
      <c r="D83" s="29" t="s">
        <v>156</v>
      </c>
      <c r="E83" s="31">
        <v>0</v>
      </c>
    </row>
    <row r="84" spans="1:5" ht="26.4" x14ac:dyDescent="0.25">
      <c r="A84" s="29" t="s">
        <v>30</v>
      </c>
      <c r="B84" s="29" t="s">
        <v>197</v>
      </c>
      <c r="C84" s="29" t="s">
        <v>198</v>
      </c>
      <c r="D84" s="29" t="s">
        <v>156</v>
      </c>
      <c r="E84" s="31">
        <v>0</v>
      </c>
    </row>
    <row r="85" spans="1:5" ht="26.4" x14ac:dyDescent="0.25">
      <c r="A85" s="29" t="s">
        <v>30</v>
      </c>
      <c r="B85" s="29" t="s">
        <v>199</v>
      </c>
      <c r="C85" s="29" t="s">
        <v>200</v>
      </c>
      <c r="D85" s="29" t="s">
        <v>156</v>
      </c>
      <c r="E85" s="31">
        <v>0</v>
      </c>
    </row>
    <row r="86" spans="1:5" x14ac:dyDescent="0.25">
      <c r="A86" s="29" t="s">
        <v>30</v>
      </c>
      <c r="B86" s="30">
        <v>36536</v>
      </c>
      <c r="C86" s="29" t="s">
        <v>201</v>
      </c>
      <c r="D86" s="29" t="s">
        <v>202</v>
      </c>
      <c r="E86" s="31">
        <v>0</v>
      </c>
    </row>
    <row r="87" spans="1:5" x14ac:dyDescent="0.25">
      <c r="A87" s="29" t="s">
        <v>30</v>
      </c>
      <c r="B87" s="30">
        <v>36567</v>
      </c>
      <c r="C87" s="29" t="s">
        <v>203</v>
      </c>
      <c r="D87" s="29" t="s">
        <v>202</v>
      </c>
      <c r="E87" s="31">
        <v>0</v>
      </c>
    </row>
    <row r="88" spans="1:5" x14ac:dyDescent="0.25">
      <c r="A88" s="29" t="s">
        <v>30</v>
      </c>
      <c r="B88" s="30">
        <v>36596</v>
      </c>
      <c r="C88" s="29" t="s">
        <v>204</v>
      </c>
      <c r="D88" s="29" t="s">
        <v>202</v>
      </c>
      <c r="E88" s="31">
        <v>0</v>
      </c>
    </row>
    <row r="89" spans="1:5" x14ac:dyDescent="0.25">
      <c r="A89" s="29" t="s">
        <v>30</v>
      </c>
      <c r="B89" s="30">
        <v>36627</v>
      </c>
      <c r="C89" s="29" t="s">
        <v>205</v>
      </c>
      <c r="D89" s="29" t="s">
        <v>202</v>
      </c>
      <c r="E89" s="31">
        <v>0</v>
      </c>
    </row>
    <row r="90" spans="1:5" x14ac:dyDescent="0.25">
      <c r="A90" s="29" t="s">
        <v>30</v>
      </c>
      <c r="B90" s="30">
        <v>36657</v>
      </c>
      <c r="C90" s="29" t="s">
        <v>206</v>
      </c>
      <c r="D90" s="29" t="s">
        <v>202</v>
      </c>
      <c r="E90" s="31">
        <v>0</v>
      </c>
    </row>
    <row r="91" spans="1:5" x14ac:dyDescent="0.25">
      <c r="A91" s="29" t="s">
        <v>30</v>
      </c>
      <c r="B91" s="30">
        <v>36688</v>
      </c>
      <c r="C91" s="29" t="s">
        <v>207</v>
      </c>
      <c r="D91" s="29" t="s">
        <v>202</v>
      </c>
      <c r="E91" s="31">
        <v>0</v>
      </c>
    </row>
    <row r="92" spans="1:5" ht="26.4" x14ac:dyDescent="0.25">
      <c r="A92" s="29" t="s">
        <v>30</v>
      </c>
      <c r="B92" s="30">
        <v>36718</v>
      </c>
      <c r="C92" s="29" t="s">
        <v>208</v>
      </c>
      <c r="D92" s="29" t="s">
        <v>202</v>
      </c>
      <c r="E92" s="31">
        <v>0</v>
      </c>
    </row>
    <row r="93" spans="1:5" x14ac:dyDescent="0.25">
      <c r="A93" s="29" t="s">
        <v>30</v>
      </c>
      <c r="B93" s="29" t="s">
        <v>209</v>
      </c>
      <c r="C93" s="29" t="s">
        <v>210</v>
      </c>
      <c r="D93" s="29" t="s">
        <v>211</v>
      </c>
      <c r="E93" s="31">
        <v>0</v>
      </c>
    </row>
    <row r="94" spans="1:5" x14ac:dyDescent="0.25">
      <c r="A94" s="29" t="s">
        <v>30</v>
      </c>
      <c r="B94" s="30">
        <v>36812</v>
      </c>
      <c r="C94" s="29" t="s">
        <v>212</v>
      </c>
      <c r="D94" s="29" t="s">
        <v>213</v>
      </c>
      <c r="E94" s="31">
        <v>0</v>
      </c>
    </row>
    <row r="95" spans="1:5" x14ac:dyDescent="0.25">
      <c r="A95" s="29" t="s">
        <v>30</v>
      </c>
      <c r="B95" s="29" t="s">
        <v>214</v>
      </c>
      <c r="C95" s="29" t="s">
        <v>215</v>
      </c>
      <c r="D95" s="29" t="s">
        <v>213</v>
      </c>
      <c r="E95" s="31">
        <v>0</v>
      </c>
    </row>
    <row r="96" spans="1:5" x14ac:dyDescent="0.25">
      <c r="A96" s="29" t="s">
        <v>30</v>
      </c>
      <c r="B96" s="29" t="s">
        <v>216</v>
      </c>
      <c r="C96" s="29" t="s">
        <v>217</v>
      </c>
      <c r="D96" s="29" t="s">
        <v>213</v>
      </c>
      <c r="E96" s="31">
        <v>0</v>
      </c>
    </row>
    <row r="97" spans="1:5" x14ac:dyDescent="0.25">
      <c r="A97" s="29" t="s">
        <v>30</v>
      </c>
      <c r="B97" s="29" t="s">
        <v>218</v>
      </c>
      <c r="C97" s="29" t="s">
        <v>219</v>
      </c>
      <c r="D97" s="29" t="s">
        <v>213</v>
      </c>
      <c r="E97" s="31">
        <v>0</v>
      </c>
    </row>
    <row r="98" spans="1:5" x14ac:dyDescent="0.25">
      <c r="A98" s="29" t="s">
        <v>30</v>
      </c>
      <c r="B98" s="29" t="s">
        <v>220</v>
      </c>
      <c r="C98" s="29" t="s">
        <v>221</v>
      </c>
      <c r="D98" s="29" t="s">
        <v>213</v>
      </c>
      <c r="E98" s="31">
        <v>0</v>
      </c>
    </row>
    <row r="99" spans="1:5" ht="26.4" x14ac:dyDescent="0.25">
      <c r="A99" s="29" t="s">
        <v>30</v>
      </c>
      <c r="B99" s="29" t="s">
        <v>222</v>
      </c>
      <c r="C99" s="29" t="s">
        <v>223</v>
      </c>
      <c r="D99" s="29" t="s">
        <v>213</v>
      </c>
      <c r="E99" s="31">
        <v>0</v>
      </c>
    </row>
    <row r="100" spans="1:5" x14ac:dyDescent="0.25">
      <c r="A100" s="29" t="s">
        <v>30</v>
      </c>
      <c r="B100" s="29" t="s">
        <v>224</v>
      </c>
      <c r="C100" s="29" t="s">
        <v>225</v>
      </c>
      <c r="D100" s="29" t="s">
        <v>213</v>
      </c>
      <c r="E100" s="31">
        <v>0</v>
      </c>
    </row>
    <row r="101" spans="1:5" x14ac:dyDescent="0.25">
      <c r="A101" s="29" t="s">
        <v>30</v>
      </c>
      <c r="B101" s="29" t="s">
        <v>226</v>
      </c>
      <c r="C101" s="29" t="s">
        <v>227</v>
      </c>
      <c r="D101" s="29" t="s">
        <v>213</v>
      </c>
      <c r="E101" s="31">
        <v>0</v>
      </c>
    </row>
    <row r="102" spans="1:5" ht="26.4" x14ac:dyDescent="0.25">
      <c r="A102" s="29" t="s">
        <v>30</v>
      </c>
      <c r="B102" s="29" t="s">
        <v>228</v>
      </c>
      <c r="C102" s="29" t="s">
        <v>229</v>
      </c>
      <c r="D102" s="29" t="s">
        <v>213</v>
      </c>
      <c r="E102" s="31">
        <v>0</v>
      </c>
    </row>
    <row r="103" spans="1:5" x14ac:dyDescent="0.25">
      <c r="A103" s="29" t="s">
        <v>30</v>
      </c>
      <c r="B103" s="29" t="s">
        <v>230</v>
      </c>
      <c r="C103" s="29" t="s">
        <v>231</v>
      </c>
      <c r="D103" s="29" t="s">
        <v>213</v>
      </c>
      <c r="E103" s="31">
        <v>0</v>
      </c>
    </row>
    <row r="104" spans="1:5" x14ac:dyDescent="0.25">
      <c r="A104" s="29" t="s">
        <v>30</v>
      </c>
      <c r="B104" s="29" t="s">
        <v>232</v>
      </c>
      <c r="C104" s="29" t="s">
        <v>233</v>
      </c>
      <c r="D104" s="29" t="s">
        <v>213</v>
      </c>
      <c r="E104" s="31">
        <v>0</v>
      </c>
    </row>
    <row r="105" spans="1:5" x14ac:dyDescent="0.25">
      <c r="A105" s="29" t="s">
        <v>30</v>
      </c>
      <c r="B105" s="30">
        <v>36844</v>
      </c>
      <c r="C105" s="29" t="s">
        <v>234</v>
      </c>
      <c r="D105" s="29" t="s">
        <v>235</v>
      </c>
      <c r="E105" s="31">
        <v>0</v>
      </c>
    </row>
    <row r="106" spans="1:5" x14ac:dyDescent="0.25">
      <c r="A106" s="29" t="s">
        <v>30</v>
      </c>
      <c r="B106" s="30">
        <v>36874</v>
      </c>
      <c r="C106" s="29" t="s">
        <v>236</v>
      </c>
      <c r="D106" s="29" t="s">
        <v>235</v>
      </c>
      <c r="E106" s="31">
        <v>0</v>
      </c>
    </row>
    <row r="107" spans="1:5" x14ac:dyDescent="0.25">
      <c r="A107" s="29" t="s">
        <v>30</v>
      </c>
      <c r="B107" s="29" t="s">
        <v>237</v>
      </c>
      <c r="C107" s="29" t="s">
        <v>238</v>
      </c>
      <c r="D107" s="29" t="s">
        <v>235</v>
      </c>
      <c r="E107" s="31">
        <v>0</v>
      </c>
    </row>
    <row r="108" spans="1:5" x14ac:dyDescent="0.25">
      <c r="A108" s="29" t="s">
        <v>30</v>
      </c>
      <c r="B108" s="29" t="s">
        <v>239</v>
      </c>
      <c r="C108" s="29" t="s">
        <v>240</v>
      </c>
      <c r="D108" s="29" t="s">
        <v>235</v>
      </c>
      <c r="E108" s="31">
        <v>0</v>
      </c>
    </row>
    <row r="109" spans="1:5" x14ac:dyDescent="0.25">
      <c r="A109" s="29" t="s">
        <v>30</v>
      </c>
      <c r="B109" s="29" t="s">
        <v>241</v>
      </c>
      <c r="C109" s="29" t="s">
        <v>242</v>
      </c>
      <c r="D109" s="29" t="s">
        <v>235</v>
      </c>
      <c r="E109" s="31">
        <v>0</v>
      </c>
    </row>
    <row r="110" spans="1:5" x14ac:dyDescent="0.25">
      <c r="A110" s="29" t="s">
        <v>30</v>
      </c>
      <c r="B110" s="29" t="s">
        <v>243</v>
      </c>
      <c r="C110" s="29" t="s">
        <v>244</v>
      </c>
      <c r="D110" s="29" t="s">
        <v>235</v>
      </c>
      <c r="E110" s="31">
        <v>0</v>
      </c>
    </row>
    <row r="111" spans="1:5" x14ac:dyDescent="0.25">
      <c r="A111" s="29" t="s">
        <v>30</v>
      </c>
      <c r="B111" s="29" t="s">
        <v>245</v>
      </c>
      <c r="C111" s="29" t="s">
        <v>246</v>
      </c>
      <c r="D111" s="29" t="s">
        <v>235</v>
      </c>
      <c r="E111" s="31">
        <v>0</v>
      </c>
    </row>
    <row r="112" spans="1:5" x14ac:dyDescent="0.25">
      <c r="A112" s="29" t="s">
        <v>30</v>
      </c>
      <c r="B112" s="29" t="s">
        <v>247</v>
      </c>
      <c r="C112" s="29" t="s">
        <v>248</v>
      </c>
      <c r="D112" s="29" t="s">
        <v>235</v>
      </c>
      <c r="E112" s="31">
        <v>0</v>
      </c>
    </row>
    <row r="113" spans="1:5" ht="26.4" x14ac:dyDescent="0.25">
      <c r="A113" s="29" t="s">
        <v>30</v>
      </c>
      <c r="B113" s="30">
        <v>36845</v>
      </c>
      <c r="C113" s="29" t="s">
        <v>249</v>
      </c>
      <c r="D113" s="29" t="s">
        <v>250</v>
      </c>
      <c r="E113" s="31">
        <v>0</v>
      </c>
    </row>
    <row r="114" spans="1:5" ht="26.4" x14ac:dyDescent="0.25">
      <c r="A114" s="29" t="s">
        <v>30</v>
      </c>
      <c r="B114" s="30">
        <v>36875</v>
      </c>
      <c r="C114" s="29" t="s">
        <v>251</v>
      </c>
      <c r="D114" s="29" t="s">
        <v>250</v>
      </c>
      <c r="E114" s="31">
        <v>0</v>
      </c>
    </row>
    <row r="115" spans="1:5" ht="26.4" x14ac:dyDescent="0.25">
      <c r="A115" s="29" t="s">
        <v>30</v>
      </c>
      <c r="B115" s="29" t="s">
        <v>252</v>
      </c>
      <c r="C115" s="29" t="s">
        <v>253</v>
      </c>
      <c r="D115" s="29" t="s">
        <v>250</v>
      </c>
      <c r="E115" s="31">
        <v>0</v>
      </c>
    </row>
    <row r="116" spans="1:5" x14ac:dyDescent="0.25">
      <c r="A116" s="29" t="s">
        <v>30</v>
      </c>
      <c r="B116" s="30">
        <v>36815</v>
      </c>
      <c r="C116" s="29" t="s">
        <v>254</v>
      </c>
      <c r="D116" s="29" t="s">
        <v>255</v>
      </c>
      <c r="E116" s="31">
        <v>0</v>
      </c>
    </row>
    <row r="117" spans="1:5" x14ac:dyDescent="0.25">
      <c r="A117" s="29" t="s">
        <v>30</v>
      </c>
      <c r="B117" s="29" t="s">
        <v>256</v>
      </c>
      <c r="C117" s="29" t="s">
        <v>257</v>
      </c>
      <c r="D117" s="29" t="s">
        <v>255</v>
      </c>
      <c r="E117" s="31">
        <v>0</v>
      </c>
    </row>
    <row r="118" spans="1:5" x14ac:dyDescent="0.25">
      <c r="A118" s="29" t="s">
        <v>30</v>
      </c>
      <c r="B118" s="29" t="s">
        <v>258</v>
      </c>
      <c r="C118" s="29" t="s">
        <v>259</v>
      </c>
      <c r="D118" s="29" t="s">
        <v>255</v>
      </c>
      <c r="E118" s="31">
        <v>0</v>
      </c>
    </row>
    <row r="119" spans="1:5" x14ac:dyDescent="0.25">
      <c r="A119" s="29" t="s">
        <v>30</v>
      </c>
      <c r="B119" s="29" t="s">
        <v>260</v>
      </c>
      <c r="C119" s="29" t="s">
        <v>261</v>
      </c>
      <c r="D119" s="29" t="s">
        <v>255</v>
      </c>
      <c r="E119" s="31">
        <v>0</v>
      </c>
    </row>
    <row r="120" spans="1:5" x14ac:dyDescent="0.25">
      <c r="A120" s="29" t="s">
        <v>30</v>
      </c>
      <c r="B120" s="29" t="s">
        <v>262</v>
      </c>
      <c r="C120" s="29" t="s">
        <v>263</v>
      </c>
      <c r="D120" s="29" t="s">
        <v>255</v>
      </c>
      <c r="E120" s="31">
        <v>0</v>
      </c>
    </row>
    <row r="121" spans="1:5" ht="26.4" x14ac:dyDescent="0.25">
      <c r="A121" s="29" t="s">
        <v>30</v>
      </c>
      <c r="B121" s="29" t="s">
        <v>264</v>
      </c>
      <c r="C121" s="29" t="s">
        <v>265</v>
      </c>
      <c r="D121" s="29" t="s">
        <v>255</v>
      </c>
      <c r="E121" s="31">
        <v>0</v>
      </c>
    </row>
    <row r="122" spans="1:5" x14ac:dyDescent="0.25">
      <c r="A122" s="29" t="s">
        <v>30</v>
      </c>
      <c r="B122" s="30">
        <v>36847</v>
      </c>
      <c r="C122" s="29" t="s">
        <v>266</v>
      </c>
      <c r="D122" s="29" t="s">
        <v>267</v>
      </c>
      <c r="E122" s="31">
        <v>0</v>
      </c>
    </row>
    <row r="123" spans="1:5" x14ac:dyDescent="0.25">
      <c r="A123" s="29" t="s">
        <v>30</v>
      </c>
      <c r="B123" s="30">
        <v>36877</v>
      </c>
      <c r="C123" s="29" t="s">
        <v>268</v>
      </c>
      <c r="D123" s="29" t="s">
        <v>267</v>
      </c>
      <c r="E123" s="31">
        <v>0</v>
      </c>
    </row>
    <row r="124" spans="1:5" x14ac:dyDescent="0.25">
      <c r="A124" s="29" t="s">
        <v>30</v>
      </c>
      <c r="B124" s="29" t="s">
        <v>269</v>
      </c>
      <c r="C124" s="29" t="s">
        <v>270</v>
      </c>
      <c r="D124" s="29" t="s">
        <v>267</v>
      </c>
      <c r="E124" s="31">
        <v>0</v>
      </c>
    </row>
    <row r="125" spans="1:5" ht="26.4" x14ac:dyDescent="0.25">
      <c r="A125" s="29" t="s">
        <v>30</v>
      </c>
      <c r="B125" s="29" t="s">
        <v>271</v>
      </c>
      <c r="C125" s="29" t="s">
        <v>272</v>
      </c>
      <c r="D125" s="29" t="s">
        <v>267</v>
      </c>
      <c r="E125" s="31">
        <v>0</v>
      </c>
    </row>
    <row r="126" spans="1:5" x14ac:dyDescent="0.25">
      <c r="A126" s="29" t="s">
        <v>30</v>
      </c>
      <c r="B126" s="29" t="s">
        <v>273</v>
      </c>
      <c r="C126" s="29" t="s">
        <v>274</v>
      </c>
      <c r="D126" s="29" t="s">
        <v>267</v>
      </c>
      <c r="E126" s="31">
        <v>0</v>
      </c>
    </row>
    <row r="127" spans="1:5" x14ac:dyDescent="0.25">
      <c r="A127" s="29" t="s">
        <v>30</v>
      </c>
      <c r="B127" s="29" t="s">
        <v>275</v>
      </c>
      <c r="C127" s="29" t="s">
        <v>276</v>
      </c>
      <c r="D127" s="29" t="s">
        <v>267</v>
      </c>
      <c r="E127" s="31">
        <v>0</v>
      </c>
    </row>
    <row r="128" spans="1:5" x14ac:dyDescent="0.25">
      <c r="A128" s="29" t="s">
        <v>30</v>
      </c>
      <c r="B128" s="29" t="s">
        <v>277</v>
      </c>
      <c r="C128" s="29" t="s">
        <v>278</v>
      </c>
      <c r="D128" s="29" t="s">
        <v>267</v>
      </c>
      <c r="E128" s="31">
        <v>0</v>
      </c>
    </row>
    <row r="129" spans="1:5" x14ac:dyDescent="0.25">
      <c r="A129" s="29" t="s">
        <v>30</v>
      </c>
      <c r="B129" s="30">
        <v>36848</v>
      </c>
      <c r="C129" s="29" t="s">
        <v>279</v>
      </c>
      <c r="D129" s="29" t="s">
        <v>280</v>
      </c>
      <c r="E129" s="31">
        <v>0</v>
      </c>
    </row>
    <row r="130" spans="1:5" x14ac:dyDescent="0.25">
      <c r="A130" s="29" t="s">
        <v>30</v>
      </c>
      <c r="B130" s="30">
        <v>36878</v>
      </c>
      <c r="C130" s="29" t="s">
        <v>281</v>
      </c>
      <c r="D130" s="29" t="s">
        <v>280</v>
      </c>
      <c r="E130" s="31">
        <v>0</v>
      </c>
    </row>
    <row r="131" spans="1:5" x14ac:dyDescent="0.25">
      <c r="A131" s="29" t="s">
        <v>30</v>
      </c>
      <c r="B131" s="29" t="s">
        <v>282</v>
      </c>
      <c r="C131" s="29" t="s">
        <v>283</v>
      </c>
      <c r="D131" s="29" t="s">
        <v>280</v>
      </c>
      <c r="E131" s="31">
        <v>0</v>
      </c>
    </row>
    <row r="132" spans="1:5" x14ac:dyDescent="0.25">
      <c r="A132" s="29" t="s">
        <v>30</v>
      </c>
      <c r="B132" s="29" t="s">
        <v>284</v>
      </c>
      <c r="C132" s="29" t="s">
        <v>285</v>
      </c>
      <c r="D132" s="29" t="s">
        <v>280</v>
      </c>
      <c r="E132" s="31">
        <v>0</v>
      </c>
    </row>
    <row r="133" spans="1:5" x14ac:dyDescent="0.25">
      <c r="A133" s="29" t="s">
        <v>30</v>
      </c>
      <c r="B133" s="29" t="s">
        <v>286</v>
      </c>
      <c r="C133" s="29" t="s">
        <v>287</v>
      </c>
      <c r="D133" s="29" t="s">
        <v>280</v>
      </c>
      <c r="E133" s="31">
        <v>0</v>
      </c>
    </row>
    <row r="134" spans="1:5" x14ac:dyDescent="0.25">
      <c r="A134" s="29" t="s">
        <v>30</v>
      </c>
      <c r="B134" s="30">
        <v>36818</v>
      </c>
      <c r="C134" s="29" t="s">
        <v>288</v>
      </c>
      <c r="D134" s="29" t="s">
        <v>289</v>
      </c>
      <c r="E134" s="31">
        <v>0</v>
      </c>
    </row>
    <row r="135" spans="1:5" x14ac:dyDescent="0.25">
      <c r="A135" s="29" t="s">
        <v>30</v>
      </c>
      <c r="B135" s="29" t="s">
        <v>290</v>
      </c>
      <c r="C135" s="29" t="s">
        <v>291</v>
      </c>
      <c r="D135" s="29" t="s">
        <v>289</v>
      </c>
      <c r="E135" s="31">
        <v>0</v>
      </c>
    </row>
    <row r="136" spans="1:5" ht="26.4" x14ac:dyDescent="0.25">
      <c r="A136" s="29" t="s">
        <v>30</v>
      </c>
      <c r="B136" s="30">
        <v>36850</v>
      </c>
      <c r="C136" s="29" t="s">
        <v>292</v>
      </c>
      <c r="D136" s="29" t="s">
        <v>293</v>
      </c>
      <c r="E136" s="31">
        <v>0</v>
      </c>
    </row>
    <row r="137" spans="1:5" ht="26.4" x14ac:dyDescent="0.25">
      <c r="A137" s="29" t="s">
        <v>30</v>
      </c>
      <c r="B137" s="30">
        <v>36880</v>
      </c>
      <c r="C137" s="29" t="s">
        <v>294</v>
      </c>
      <c r="D137" s="29" t="s">
        <v>293</v>
      </c>
      <c r="E137" s="31">
        <v>0</v>
      </c>
    </row>
    <row r="138" spans="1:5" ht="26.4" x14ac:dyDescent="0.25">
      <c r="A138" s="29" t="s">
        <v>30</v>
      </c>
      <c r="B138" s="29" t="s">
        <v>295</v>
      </c>
      <c r="C138" s="29" t="s">
        <v>296</v>
      </c>
      <c r="D138" s="29" t="s">
        <v>293</v>
      </c>
      <c r="E138" s="31">
        <v>0</v>
      </c>
    </row>
    <row r="139" spans="1:5" ht="26.4" x14ac:dyDescent="0.25">
      <c r="A139" s="29" t="s">
        <v>30</v>
      </c>
      <c r="B139" s="29" t="s">
        <v>297</v>
      </c>
      <c r="C139" s="29" t="s">
        <v>298</v>
      </c>
      <c r="D139" s="29" t="s">
        <v>293</v>
      </c>
      <c r="E139" s="31">
        <v>0</v>
      </c>
    </row>
    <row r="140" spans="1:5" ht="26.4" x14ac:dyDescent="0.25">
      <c r="A140" s="29" t="s">
        <v>30</v>
      </c>
      <c r="B140" s="29" t="s">
        <v>299</v>
      </c>
      <c r="C140" s="29" t="s">
        <v>300</v>
      </c>
      <c r="D140" s="29" t="s">
        <v>293</v>
      </c>
      <c r="E140" s="31">
        <v>0</v>
      </c>
    </row>
    <row r="141" spans="1:5" ht="26.4" x14ac:dyDescent="0.25">
      <c r="A141" s="29" t="s">
        <v>30</v>
      </c>
      <c r="B141" s="29" t="s">
        <v>301</v>
      </c>
      <c r="C141" s="29" t="s">
        <v>302</v>
      </c>
      <c r="D141" s="29" t="s">
        <v>293</v>
      </c>
      <c r="E141" s="31">
        <v>0</v>
      </c>
    </row>
    <row r="142" spans="1:5" ht="26.4" x14ac:dyDescent="0.25">
      <c r="A142" s="29" t="s">
        <v>30</v>
      </c>
      <c r="B142" s="29" t="s">
        <v>303</v>
      </c>
      <c r="C142" s="29" t="s">
        <v>304</v>
      </c>
      <c r="D142" s="29" t="s">
        <v>293</v>
      </c>
      <c r="E142" s="31">
        <v>0</v>
      </c>
    </row>
    <row r="143" spans="1:5" ht="26.4" x14ac:dyDescent="0.25">
      <c r="A143" s="29" t="s">
        <v>30</v>
      </c>
      <c r="B143" s="29" t="s">
        <v>305</v>
      </c>
      <c r="C143" s="29" t="s">
        <v>306</v>
      </c>
      <c r="D143" s="29" t="s">
        <v>293</v>
      </c>
      <c r="E143" s="31">
        <v>0</v>
      </c>
    </row>
    <row r="144" spans="1:5" ht="26.4" x14ac:dyDescent="0.25">
      <c r="A144" s="29" t="s">
        <v>30</v>
      </c>
      <c r="B144" s="29" t="s">
        <v>307</v>
      </c>
      <c r="C144" s="29" t="s">
        <v>308</v>
      </c>
      <c r="D144" s="29" t="s">
        <v>309</v>
      </c>
      <c r="E144" s="31">
        <v>0</v>
      </c>
    </row>
    <row r="145" spans="1:5" ht="26.4" x14ac:dyDescent="0.25">
      <c r="A145" s="29" t="s">
        <v>30</v>
      </c>
      <c r="B145" s="29" t="s">
        <v>310</v>
      </c>
      <c r="C145" s="29" t="s">
        <v>311</v>
      </c>
      <c r="D145" s="29" t="s">
        <v>309</v>
      </c>
      <c r="E145" s="31">
        <v>0</v>
      </c>
    </row>
    <row r="146" spans="1:5" ht="26.4" x14ac:dyDescent="0.25">
      <c r="A146" s="29" t="s">
        <v>30</v>
      </c>
      <c r="B146" s="29" t="s">
        <v>312</v>
      </c>
      <c r="C146" s="29" t="s">
        <v>313</v>
      </c>
      <c r="D146" s="29" t="s">
        <v>309</v>
      </c>
      <c r="E146" s="31">
        <v>0</v>
      </c>
    </row>
    <row r="147" spans="1:5" ht="26.4" x14ac:dyDescent="0.25">
      <c r="A147" s="29" t="s">
        <v>30</v>
      </c>
      <c r="B147" s="29" t="s">
        <v>314</v>
      </c>
      <c r="C147" s="29" t="s">
        <v>315</v>
      </c>
      <c r="D147" s="29" t="s">
        <v>309</v>
      </c>
      <c r="E147" s="31">
        <v>0</v>
      </c>
    </row>
    <row r="148" spans="1:5" ht="26.4" x14ac:dyDescent="0.25">
      <c r="A148" s="29" t="s">
        <v>30</v>
      </c>
      <c r="B148" s="29" t="s">
        <v>316</v>
      </c>
      <c r="C148" s="29" t="s">
        <v>317</v>
      </c>
      <c r="D148" s="29" t="s">
        <v>309</v>
      </c>
      <c r="E148" s="31">
        <v>0</v>
      </c>
    </row>
    <row r="149" spans="1:5" ht="26.4" x14ac:dyDescent="0.25">
      <c r="A149" s="29" t="s">
        <v>30</v>
      </c>
      <c r="B149" s="29" t="s">
        <v>318</v>
      </c>
      <c r="C149" s="29" t="s">
        <v>319</v>
      </c>
      <c r="D149" s="29" t="s">
        <v>309</v>
      </c>
      <c r="E149" s="31">
        <v>0</v>
      </c>
    </row>
    <row r="150" spans="1:5" ht="26.4" x14ac:dyDescent="0.25">
      <c r="A150" s="29" t="s">
        <v>30</v>
      </c>
      <c r="B150" s="29" t="s">
        <v>320</v>
      </c>
      <c r="C150" s="29" t="s">
        <v>321</v>
      </c>
      <c r="D150" s="29" t="s">
        <v>309</v>
      </c>
      <c r="E150" s="31">
        <v>0</v>
      </c>
    </row>
    <row r="151" spans="1:5" ht="26.4" x14ac:dyDescent="0.25">
      <c r="A151" s="29" t="s">
        <v>30</v>
      </c>
      <c r="B151" s="29" t="s">
        <v>322</v>
      </c>
      <c r="C151" s="29" t="s">
        <v>323</v>
      </c>
      <c r="D151" s="29" t="s">
        <v>309</v>
      </c>
      <c r="E151" s="31">
        <v>0</v>
      </c>
    </row>
    <row r="152" spans="1:5" x14ac:dyDescent="0.25">
      <c r="A152" s="29" t="s">
        <v>30</v>
      </c>
      <c r="B152" s="30">
        <v>36820</v>
      </c>
      <c r="C152" s="29" t="s">
        <v>324</v>
      </c>
      <c r="D152" s="29" t="s">
        <v>325</v>
      </c>
      <c r="E152" s="31">
        <v>0</v>
      </c>
    </row>
    <row r="153" spans="1:5" x14ac:dyDescent="0.25">
      <c r="A153" s="29" t="s">
        <v>30</v>
      </c>
      <c r="B153" s="29" t="s">
        <v>326</v>
      </c>
      <c r="C153" s="29" t="s">
        <v>327</v>
      </c>
      <c r="D153" s="29" t="s">
        <v>325</v>
      </c>
      <c r="E153" s="31">
        <v>0</v>
      </c>
    </row>
    <row r="154" spans="1:5" ht="26.4" x14ac:dyDescent="0.25">
      <c r="A154" s="29" t="s">
        <v>30</v>
      </c>
      <c r="B154" s="30">
        <v>36852</v>
      </c>
      <c r="C154" s="29" t="s">
        <v>328</v>
      </c>
      <c r="D154" s="29" t="s">
        <v>329</v>
      </c>
      <c r="E154" s="31">
        <v>0</v>
      </c>
    </row>
    <row r="155" spans="1:5" ht="26.4" x14ac:dyDescent="0.25">
      <c r="A155" s="29" t="s">
        <v>30</v>
      </c>
      <c r="B155" s="29" t="s">
        <v>330</v>
      </c>
      <c r="C155" s="29" t="s">
        <v>331</v>
      </c>
      <c r="D155" s="29" t="s">
        <v>329</v>
      </c>
      <c r="E155" s="31">
        <v>0</v>
      </c>
    </row>
    <row r="156" spans="1:5" ht="26.4" x14ac:dyDescent="0.25">
      <c r="A156" s="29" t="s">
        <v>30</v>
      </c>
      <c r="B156" s="29" t="s">
        <v>332</v>
      </c>
      <c r="C156" s="29" t="s">
        <v>333</v>
      </c>
      <c r="D156" s="29" t="s">
        <v>329</v>
      </c>
      <c r="E156" s="31">
        <v>0</v>
      </c>
    </row>
    <row r="157" spans="1:5" ht="26.4" x14ac:dyDescent="0.25">
      <c r="A157" s="29" t="s">
        <v>30</v>
      </c>
      <c r="B157" s="29" t="s">
        <v>334</v>
      </c>
      <c r="C157" s="29" t="s">
        <v>335</v>
      </c>
      <c r="D157" s="29" t="s">
        <v>329</v>
      </c>
      <c r="E157" s="31">
        <v>0</v>
      </c>
    </row>
    <row r="158" spans="1:5" ht="26.4" x14ac:dyDescent="0.25">
      <c r="A158" s="29" t="s">
        <v>30</v>
      </c>
      <c r="B158" s="29" t="s">
        <v>336</v>
      </c>
      <c r="C158" s="29" t="s">
        <v>337</v>
      </c>
      <c r="D158" s="29" t="s">
        <v>329</v>
      </c>
      <c r="E158" s="31">
        <v>0</v>
      </c>
    </row>
    <row r="159" spans="1:5" ht="26.4" x14ac:dyDescent="0.25">
      <c r="A159" s="29" t="s">
        <v>30</v>
      </c>
      <c r="B159" s="29" t="s">
        <v>338</v>
      </c>
      <c r="C159" s="29" t="s">
        <v>339</v>
      </c>
      <c r="D159" s="29" t="s">
        <v>329</v>
      </c>
      <c r="E159" s="31">
        <v>0</v>
      </c>
    </row>
    <row r="160" spans="1:5" ht="26.4" x14ac:dyDescent="0.25">
      <c r="A160" s="29" t="s">
        <v>30</v>
      </c>
      <c r="B160" s="30">
        <v>36853</v>
      </c>
      <c r="C160" s="29" t="s">
        <v>340</v>
      </c>
      <c r="D160" s="29" t="s">
        <v>341</v>
      </c>
      <c r="E160" s="31">
        <v>0</v>
      </c>
    </row>
    <row r="161" spans="1:5" ht="26.4" x14ac:dyDescent="0.25">
      <c r="A161" s="29" t="s">
        <v>30</v>
      </c>
      <c r="B161" s="30">
        <v>36883</v>
      </c>
      <c r="C161" s="29" t="s">
        <v>342</v>
      </c>
      <c r="D161" s="29" t="s">
        <v>341</v>
      </c>
      <c r="E161" s="31">
        <v>0</v>
      </c>
    </row>
    <row r="162" spans="1:5" ht="26.4" x14ac:dyDescent="0.25">
      <c r="A162" s="29" t="s">
        <v>30</v>
      </c>
      <c r="B162" s="29" t="s">
        <v>343</v>
      </c>
      <c r="C162" s="29" t="s">
        <v>344</v>
      </c>
      <c r="D162" s="29" t="s">
        <v>341</v>
      </c>
      <c r="E162" s="31">
        <v>0</v>
      </c>
    </row>
    <row r="163" spans="1:5" ht="26.4" x14ac:dyDescent="0.25">
      <c r="A163" s="29" t="s">
        <v>30</v>
      </c>
      <c r="B163" s="29" t="s">
        <v>345</v>
      </c>
      <c r="C163" s="29" t="s">
        <v>346</v>
      </c>
      <c r="D163" s="29" t="s">
        <v>341</v>
      </c>
      <c r="E163" s="31">
        <v>0</v>
      </c>
    </row>
    <row r="164" spans="1:5" ht="26.4" x14ac:dyDescent="0.25">
      <c r="A164" s="29" t="s">
        <v>30</v>
      </c>
      <c r="B164" s="29" t="s">
        <v>347</v>
      </c>
      <c r="C164" s="29" t="s">
        <v>348</v>
      </c>
      <c r="D164" s="29" t="s">
        <v>341</v>
      </c>
      <c r="E164" s="31">
        <v>0</v>
      </c>
    </row>
    <row r="165" spans="1:5" ht="26.4" x14ac:dyDescent="0.25">
      <c r="A165" s="29" t="s">
        <v>30</v>
      </c>
      <c r="B165" s="29" t="s">
        <v>349</v>
      </c>
      <c r="C165" s="29" t="s">
        <v>350</v>
      </c>
      <c r="D165" s="29" t="s">
        <v>341</v>
      </c>
      <c r="E165" s="31">
        <v>0</v>
      </c>
    </row>
    <row r="166" spans="1:5" ht="26.4" x14ac:dyDescent="0.25">
      <c r="A166" s="29" t="s">
        <v>30</v>
      </c>
      <c r="B166" s="29" t="s">
        <v>351</v>
      </c>
      <c r="C166" s="29" t="s">
        <v>352</v>
      </c>
      <c r="D166" s="29" t="s">
        <v>353</v>
      </c>
      <c r="E166" s="31">
        <v>0</v>
      </c>
    </row>
    <row r="167" spans="1:5" ht="26.4" x14ac:dyDescent="0.25">
      <c r="A167" s="29" t="s">
        <v>30</v>
      </c>
      <c r="B167" s="29" t="s">
        <v>354</v>
      </c>
      <c r="C167" s="29" t="s">
        <v>355</v>
      </c>
      <c r="D167" s="29" t="s">
        <v>353</v>
      </c>
      <c r="E167" s="31">
        <v>0</v>
      </c>
    </row>
    <row r="168" spans="1:5" ht="26.4" x14ac:dyDescent="0.25">
      <c r="A168" s="29" t="s">
        <v>30</v>
      </c>
      <c r="B168" s="29" t="s">
        <v>356</v>
      </c>
      <c r="C168" s="29" t="s">
        <v>357</v>
      </c>
      <c r="D168" s="29" t="s">
        <v>341</v>
      </c>
      <c r="E168" s="31">
        <v>0</v>
      </c>
    </row>
    <row r="169" spans="1:5" ht="26.4" x14ac:dyDescent="0.25">
      <c r="A169" s="29" t="s">
        <v>30</v>
      </c>
      <c r="B169" s="29" t="s">
        <v>358</v>
      </c>
      <c r="C169" s="29" t="s">
        <v>359</v>
      </c>
      <c r="D169" s="29" t="s">
        <v>341</v>
      </c>
      <c r="E169" s="31">
        <v>0</v>
      </c>
    </row>
    <row r="170" spans="1:5" ht="26.4" x14ac:dyDescent="0.25">
      <c r="A170" s="29" t="s">
        <v>30</v>
      </c>
      <c r="B170" s="29" t="s">
        <v>360</v>
      </c>
      <c r="C170" s="29" t="s">
        <v>361</v>
      </c>
      <c r="D170" s="29" t="s">
        <v>341</v>
      </c>
      <c r="E170" s="31">
        <v>0</v>
      </c>
    </row>
    <row r="171" spans="1:5" ht="26.4" x14ac:dyDescent="0.25">
      <c r="A171" s="29" t="s">
        <v>30</v>
      </c>
      <c r="B171" s="29" t="s">
        <v>362</v>
      </c>
      <c r="C171" s="29" t="s">
        <v>363</v>
      </c>
      <c r="D171" s="29" t="s">
        <v>341</v>
      </c>
      <c r="E171" s="31">
        <v>0</v>
      </c>
    </row>
    <row r="172" spans="1:5" ht="26.4" x14ac:dyDescent="0.25">
      <c r="A172" s="29" t="s">
        <v>30</v>
      </c>
      <c r="B172" s="29" t="s">
        <v>364</v>
      </c>
      <c r="C172" s="29" t="s">
        <v>365</v>
      </c>
      <c r="D172" s="29" t="s">
        <v>341</v>
      </c>
      <c r="E172" s="31">
        <v>0</v>
      </c>
    </row>
    <row r="173" spans="1:5" ht="26.4" x14ac:dyDescent="0.25">
      <c r="A173" s="29" t="s">
        <v>30</v>
      </c>
      <c r="B173" s="29" t="s">
        <v>366</v>
      </c>
      <c r="C173" s="29" t="s">
        <v>367</v>
      </c>
      <c r="D173" s="29" t="s">
        <v>353</v>
      </c>
      <c r="E173" s="31">
        <v>0</v>
      </c>
    </row>
    <row r="174" spans="1:5" ht="26.4" x14ac:dyDescent="0.25">
      <c r="A174" s="29" t="s">
        <v>30</v>
      </c>
      <c r="B174" s="29" t="s">
        <v>368</v>
      </c>
      <c r="C174" s="29" t="s">
        <v>369</v>
      </c>
      <c r="D174" s="29" t="s">
        <v>353</v>
      </c>
      <c r="E174" s="31">
        <v>0</v>
      </c>
    </row>
    <row r="175" spans="1:5" ht="26.4" x14ac:dyDescent="0.25">
      <c r="A175" s="29" t="s">
        <v>30</v>
      </c>
      <c r="B175" s="29" t="s">
        <v>370</v>
      </c>
      <c r="C175" s="29" t="s">
        <v>371</v>
      </c>
      <c r="D175" s="29" t="s">
        <v>353</v>
      </c>
      <c r="E175" s="31">
        <v>0</v>
      </c>
    </row>
    <row r="176" spans="1:5" ht="26.4" x14ac:dyDescent="0.25">
      <c r="A176" s="29" t="s">
        <v>30</v>
      </c>
      <c r="B176" s="29" t="s">
        <v>372</v>
      </c>
      <c r="C176" s="29" t="s">
        <v>373</v>
      </c>
      <c r="D176" s="29" t="s">
        <v>353</v>
      </c>
      <c r="E176" s="31">
        <v>0</v>
      </c>
    </row>
    <row r="177" spans="1:5" ht="26.4" x14ac:dyDescent="0.25">
      <c r="A177" s="29" t="s">
        <v>30</v>
      </c>
      <c r="B177" s="29" t="s">
        <v>374</v>
      </c>
      <c r="C177" s="29" t="s">
        <v>375</v>
      </c>
      <c r="D177" s="29" t="s">
        <v>353</v>
      </c>
      <c r="E177" s="31">
        <v>0</v>
      </c>
    </row>
    <row r="178" spans="1:5" ht="26.4" x14ac:dyDescent="0.25">
      <c r="A178" s="29" t="s">
        <v>30</v>
      </c>
      <c r="B178" s="29" t="s">
        <v>376</v>
      </c>
      <c r="C178" s="29" t="s">
        <v>377</v>
      </c>
      <c r="D178" s="29" t="s">
        <v>353</v>
      </c>
      <c r="E178" s="31">
        <v>0</v>
      </c>
    </row>
    <row r="179" spans="1:5" ht="26.4" x14ac:dyDescent="0.25">
      <c r="A179" s="29" t="s">
        <v>30</v>
      </c>
      <c r="B179" s="29" t="s">
        <v>378</v>
      </c>
      <c r="C179" s="29" t="s">
        <v>379</v>
      </c>
      <c r="D179" s="29" t="s">
        <v>353</v>
      </c>
      <c r="E179" s="31">
        <v>0</v>
      </c>
    </row>
    <row r="180" spans="1:5" ht="26.4" x14ac:dyDescent="0.25">
      <c r="A180" s="29" t="s">
        <v>30</v>
      </c>
      <c r="B180" s="29" t="s">
        <v>380</v>
      </c>
      <c r="C180" s="29" t="s">
        <v>381</v>
      </c>
      <c r="D180" s="29" t="s">
        <v>353</v>
      </c>
      <c r="E180" s="31">
        <v>0</v>
      </c>
    </row>
    <row r="181" spans="1:5" ht="26.4" x14ac:dyDescent="0.25">
      <c r="A181" s="29" t="s">
        <v>30</v>
      </c>
      <c r="B181" s="29" t="s">
        <v>382</v>
      </c>
      <c r="C181" s="29" t="s">
        <v>383</v>
      </c>
      <c r="D181" s="29" t="s">
        <v>353</v>
      </c>
      <c r="E181" s="31">
        <v>0</v>
      </c>
    </row>
    <row r="182" spans="1:5" ht="26.4" x14ac:dyDescent="0.25">
      <c r="A182" s="29" t="s">
        <v>30</v>
      </c>
      <c r="B182" s="29" t="s">
        <v>384</v>
      </c>
      <c r="C182" s="29" t="s">
        <v>385</v>
      </c>
      <c r="D182" s="29" t="s">
        <v>353</v>
      </c>
      <c r="E182" s="31">
        <v>0</v>
      </c>
    </row>
    <row r="183" spans="1:5" ht="26.4" x14ac:dyDescent="0.25">
      <c r="A183" s="29" t="s">
        <v>30</v>
      </c>
      <c r="B183" s="29" t="s">
        <v>386</v>
      </c>
      <c r="C183" s="29" t="s">
        <v>387</v>
      </c>
      <c r="D183" s="29" t="s">
        <v>353</v>
      </c>
      <c r="E183" s="31">
        <v>0</v>
      </c>
    </row>
    <row r="184" spans="1:5" ht="26.4" x14ac:dyDescent="0.25">
      <c r="A184" s="29" t="s">
        <v>30</v>
      </c>
      <c r="B184" s="29" t="s">
        <v>388</v>
      </c>
      <c r="C184" s="29" t="s">
        <v>389</v>
      </c>
      <c r="D184" s="29" t="s">
        <v>353</v>
      </c>
      <c r="E184" s="31">
        <v>0</v>
      </c>
    </row>
    <row r="185" spans="1:5" x14ac:dyDescent="0.25">
      <c r="A185" s="29" t="s">
        <v>30</v>
      </c>
      <c r="B185" s="30">
        <v>36823</v>
      </c>
      <c r="C185" s="29" t="s">
        <v>390</v>
      </c>
      <c r="D185" s="29" t="s">
        <v>391</v>
      </c>
      <c r="E185" s="31">
        <v>0</v>
      </c>
    </row>
    <row r="186" spans="1:5" x14ac:dyDescent="0.25">
      <c r="A186" s="29" t="s">
        <v>30</v>
      </c>
      <c r="B186" s="29" t="s">
        <v>392</v>
      </c>
      <c r="C186" s="29" t="s">
        <v>393</v>
      </c>
      <c r="D186" s="29" t="s">
        <v>391</v>
      </c>
      <c r="E186" s="31">
        <v>0</v>
      </c>
    </row>
    <row r="187" spans="1:5" x14ac:dyDescent="0.25">
      <c r="A187" s="29" t="s">
        <v>30</v>
      </c>
      <c r="B187" s="29" t="s">
        <v>394</v>
      </c>
      <c r="C187" s="29" t="s">
        <v>395</v>
      </c>
      <c r="D187" s="29" t="s">
        <v>391</v>
      </c>
      <c r="E187" s="31">
        <v>0</v>
      </c>
    </row>
    <row r="188" spans="1:5" x14ac:dyDescent="0.25">
      <c r="A188" s="29" t="s">
        <v>30</v>
      </c>
      <c r="B188" s="29" t="s">
        <v>396</v>
      </c>
      <c r="C188" s="29" t="s">
        <v>397</v>
      </c>
      <c r="D188" s="29" t="s">
        <v>391</v>
      </c>
      <c r="E188" s="31">
        <v>0</v>
      </c>
    </row>
    <row r="189" spans="1:5" x14ac:dyDescent="0.25">
      <c r="A189" s="29" t="s">
        <v>30</v>
      </c>
      <c r="B189" s="29" t="s">
        <v>398</v>
      </c>
      <c r="C189" s="29" t="s">
        <v>399</v>
      </c>
      <c r="D189" s="29" t="s">
        <v>391</v>
      </c>
      <c r="E189" s="31">
        <v>0</v>
      </c>
    </row>
    <row r="190" spans="1:5" x14ac:dyDescent="0.25">
      <c r="A190" s="29" t="s">
        <v>30</v>
      </c>
      <c r="B190" s="29" t="s">
        <v>400</v>
      </c>
      <c r="C190" s="29" t="s">
        <v>401</v>
      </c>
      <c r="D190" s="29" t="s">
        <v>391</v>
      </c>
      <c r="E190" s="31">
        <v>0</v>
      </c>
    </row>
    <row r="191" spans="1:5" x14ac:dyDescent="0.25">
      <c r="A191" s="29" t="s">
        <v>30</v>
      </c>
      <c r="B191" s="29" t="s">
        <v>402</v>
      </c>
      <c r="C191" s="29" t="s">
        <v>403</v>
      </c>
      <c r="D191" s="29" t="s">
        <v>391</v>
      </c>
      <c r="E191" s="31">
        <v>0</v>
      </c>
    </row>
    <row r="192" spans="1:5" x14ac:dyDescent="0.25">
      <c r="A192" s="29" t="s">
        <v>30</v>
      </c>
      <c r="B192" s="29" t="s">
        <v>404</v>
      </c>
      <c r="C192" s="29" t="s">
        <v>405</v>
      </c>
      <c r="D192" s="29" t="s">
        <v>391</v>
      </c>
      <c r="E192" s="31">
        <v>0</v>
      </c>
    </row>
    <row r="193" spans="1:5" x14ac:dyDescent="0.25">
      <c r="A193" s="29" t="s">
        <v>30</v>
      </c>
      <c r="B193" s="29" t="s">
        <v>406</v>
      </c>
      <c r="C193" s="29" t="s">
        <v>407</v>
      </c>
      <c r="D193" s="29" t="s">
        <v>391</v>
      </c>
      <c r="E193" s="31">
        <v>0</v>
      </c>
    </row>
    <row r="194" spans="1:5" x14ac:dyDescent="0.25">
      <c r="A194" s="29" t="s">
        <v>30</v>
      </c>
      <c r="B194" s="29" t="s">
        <v>408</v>
      </c>
      <c r="C194" s="29" t="s">
        <v>409</v>
      </c>
      <c r="D194" s="29" t="s">
        <v>391</v>
      </c>
      <c r="E194" s="31">
        <v>0</v>
      </c>
    </row>
    <row r="195" spans="1:5" x14ac:dyDescent="0.25">
      <c r="A195" s="29" t="s">
        <v>30</v>
      </c>
      <c r="B195" s="29" t="s">
        <v>410</v>
      </c>
      <c r="C195" s="29" t="s">
        <v>411</v>
      </c>
      <c r="D195" s="29" t="s">
        <v>391</v>
      </c>
      <c r="E195" s="31">
        <v>0</v>
      </c>
    </row>
    <row r="196" spans="1:5" x14ac:dyDescent="0.25">
      <c r="A196" s="29" t="s">
        <v>30</v>
      </c>
      <c r="B196" s="29" t="s">
        <v>412</v>
      </c>
      <c r="C196" s="29" t="s">
        <v>413</v>
      </c>
      <c r="D196" s="29" t="s">
        <v>391</v>
      </c>
      <c r="E196" s="31">
        <v>0</v>
      </c>
    </row>
    <row r="197" spans="1:5" x14ac:dyDescent="0.25">
      <c r="A197" s="29" t="s">
        <v>30</v>
      </c>
      <c r="B197" s="29" t="s">
        <v>414</v>
      </c>
      <c r="C197" s="29" t="s">
        <v>415</v>
      </c>
      <c r="D197" s="29" t="s">
        <v>391</v>
      </c>
      <c r="E197" s="31">
        <v>0</v>
      </c>
    </row>
    <row r="198" spans="1:5" x14ac:dyDescent="0.25">
      <c r="A198" s="29" t="s">
        <v>30</v>
      </c>
      <c r="B198" s="29" t="s">
        <v>416</v>
      </c>
      <c r="C198" s="29" t="s">
        <v>417</v>
      </c>
      <c r="D198" s="29" t="s">
        <v>391</v>
      </c>
      <c r="E198" s="31">
        <v>0</v>
      </c>
    </row>
    <row r="199" spans="1:5" x14ac:dyDescent="0.25">
      <c r="A199" s="29" t="s">
        <v>30</v>
      </c>
      <c r="B199" s="29" t="s">
        <v>418</v>
      </c>
      <c r="C199" s="29" t="s">
        <v>419</v>
      </c>
      <c r="D199" s="29" t="s">
        <v>391</v>
      </c>
      <c r="E199" s="31">
        <v>0</v>
      </c>
    </row>
    <row r="200" spans="1:5" x14ac:dyDescent="0.25">
      <c r="A200" s="29" t="s">
        <v>30</v>
      </c>
      <c r="B200" s="29" t="s">
        <v>420</v>
      </c>
      <c r="C200" s="29" t="s">
        <v>421</v>
      </c>
      <c r="D200" s="29" t="s">
        <v>391</v>
      </c>
      <c r="E200" s="31">
        <v>0</v>
      </c>
    </row>
    <row r="201" spans="1:5" x14ac:dyDescent="0.25">
      <c r="A201" s="29" t="s">
        <v>30</v>
      </c>
      <c r="B201" s="30">
        <v>36855</v>
      </c>
      <c r="C201" s="29" t="s">
        <v>422</v>
      </c>
      <c r="D201" s="29" t="s">
        <v>423</v>
      </c>
      <c r="E201" s="31">
        <v>0</v>
      </c>
    </row>
    <row r="202" spans="1:5" x14ac:dyDescent="0.25">
      <c r="A202" s="29" t="s">
        <v>30</v>
      </c>
      <c r="B202" s="30">
        <v>36885</v>
      </c>
      <c r="C202" s="29" t="s">
        <v>424</v>
      </c>
      <c r="D202" s="29" t="s">
        <v>423</v>
      </c>
      <c r="E202" s="31">
        <v>0</v>
      </c>
    </row>
    <row r="203" spans="1:5" x14ac:dyDescent="0.25">
      <c r="A203" s="29" t="s">
        <v>30</v>
      </c>
      <c r="B203" s="29" t="s">
        <v>425</v>
      </c>
      <c r="C203" s="29" t="s">
        <v>426</v>
      </c>
      <c r="D203" s="29" t="s">
        <v>423</v>
      </c>
      <c r="E203" s="31">
        <v>0</v>
      </c>
    </row>
    <row r="204" spans="1:5" x14ac:dyDescent="0.25">
      <c r="A204" s="29" t="s">
        <v>30</v>
      </c>
      <c r="B204" s="29" t="s">
        <v>427</v>
      </c>
      <c r="C204" s="29" t="s">
        <v>428</v>
      </c>
      <c r="D204" s="29" t="s">
        <v>423</v>
      </c>
      <c r="E204" s="31">
        <v>0</v>
      </c>
    </row>
    <row r="205" spans="1:5" x14ac:dyDescent="0.25">
      <c r="A205" s="29" t="s">
        <v>30</v>
      </c>
      <c r="B205" s="29" t="s">
        <v>429</v>
      </c>
      <c r="C205" s="29" t="s">
        <v>430</v>
      </c>
      <c r="D205" s="29" t="s">
        <v>423</v>
      </c>
      <c r="E205" s="31">
        <v>0</v>
      </c>
    </row>
    <row r="206" spans="1:5" x14ac:dyDescent="0.25">
      <c r="A206" s="29" t="s">
        <v>30</v>
      </c>
      <c r="B206" s="29" t="s">
        <v>431</v>
      </c>
      <c r="C206" s="29" t="s">
        <v>432</v>
      </c>
      <c r="D206" s="29" t="s">
        <v>423</v>
      </c>
      <c r="E206" s="31">
        <v>0</v>
      </c>
    </row>
    <row r="207" spans="1:5" ht="26.4" x14ac:dyDescent="0.25">
      <c r="A207" s="29" t="s">
        <v>30</v>
      </c>
      <c r="B207" s="29" t="s">
        <v>433</v>
      </c>
      <c r="C207" s="29" t="s">
        <v>434</v>
      </c>
      <c r="D207" s="29" t="s">
        <v>423</v>
      </c>
      <c r="E207" s="31">
        <v>0</v>
      </c>
    </row>
    <row r="208" spans="1:5" x14ac:dyDescent="0.25">
      <c r="A208" s="29" t="s">
        <v>30</v>
      </c>
      <c r="B208" s="29" t="s">
        <v>435</v>
      </c>
      <c r="C208" s="29" t="s">
        <v>436</v>
      </c>
      <c r="D208" s="29" t="s">
        <v>423</v>
      </c>
      <c r="E208" s="31">
        <v>0</v>
      </c>
    </row>
    <row r="209" spans="1:5" x14ac:dyDescent="0.25">
      <c r="A209" s="29" t="s">
        <v>30</v>
      </c>
      <c r="B209" s="29" t="s">
        <v>437</v>
      </c>
      <c r="C209" s="29" t="s">
        <v>438</v>
      </c>
      <c r="D209" s="29" t="s">
        <v>423</v>
      </c>
      <c r="E209" s="31">
        <v>0</v>
      </c>
    </row>
    <row r="210" spans="1:5" x14ac:dyDescent="0.25">
      <c r="A210" s="29" t="s">
        <v>30</v>
      </c>
      <c r="B210" s="29" t="s">
        <v>439</v>
      </c>
      <c r="C210" s="29" t="s">
        <v>440</v>
      </c>
      <c r="D210" s="29" t="s">
        <v>423</v>
      </c>
      <c r="E210" s="31">
        <v>0</v>
      </c>
    </row>
    <row r="211" spans="1:5" x14ac:dyDescent="0.25">
      <c r="A211" s="29" t="s">
        <v>30</v>
      </c>
      <c r="B211" s="29" t="s">
        <v>441</v>
      </c>
      <c r="C211" s="29" t="s">
        <v>442</v>
      </c>
      <c r="D211" s="29" t="s">
        <v>423</v>
      </c>
      <c r="E211" s="31">
        <v>0</v>
      </c>
    </row>
    <row r="212" spans="1:5" x14ac:dyDescent="0.25">
      <c r="A212" s="29" t="s">
        <v>30</v>
      </c>
      <c r="B212" s="29" t="s">
        <v>443</v>
      </c>
      <c r="C212" s="29" t="s">
        <v>444</v>
      </c>
      <c r="D212" s="29" t="s">
        <v>423</v>
      </c>
      <c r="E212" s="31">
        <v>0</v>
      </c>
    </row>
    <row r="213" spans="1:5" x14ac:dyDescent="0.25">
      <c r="A213" s="29" t="s">
        <v>30</v>
      </c>
      <c r="B213" s="29" t="s">
        <v>445</v>
      </c>
      <c r="C213" s="29" t="s">
        <v>446</v>
      </c>
      <c r="D213" s="29" t="s">
        <v>423</v>
      </c>
      <c r="E213" s="31">
        <v>0</v>
      </c>
    </row>
    <row r="214" spans="1:5" x14ac:dyDescent="0.25">
      <c r="A214" s="29" t="s">
        <v>30</v>
      </c>
      <c r="B214" s="29" t="s">
        <v>447</v>
      </c>
      <c r="C214" s="29" t="s">
        <v>448</v>
      </c>
      <c r="D214" s="29" t="s">
        <v>423</v>
      </c>
      <c r="E214" s="31">
        <v>0</v>
      </c>
    </row>
    <row r="215" spans="1:5" x14ac:dyDescent="0.25">
      <c r="A215" s="29" t="s">
        <v>30</v>
      </c>
      <c r="B215" s="29" t="s">
        <v>449</v>
      </c>
      <c r="C215" s="29" t="s">
        <v>450</v>
      </c>
      <c r="D215" s="29" t="s">
        <v>423</v>
      </c>
      <c r="E215" s="31">
        <v>0</v>
      </c>
    </row>
    <row r="216" spans="1:5" x14ac:dyDescent="0.25">
      <c r="A216" s="29" t="s">
        <v>30</v>
      </c>
      <c r="B216" s="29" t="s">
        <v>451</v>
      </c>
      <c r="C216" s="29" t="s">
        <v>452</v>
      </c>
      <c r="D216" s="29" t="s">
        <v>423</v>
      </c>
      <c r="E216" s="31">
        <v>0</v>
      </c>
    </row>
    <row r="217" spans="1:5" x14ac:dyDescent="0.25">
      <c r="A217" s="29" t="s">
        <v>30</v>
      </c>
      <c r="B217" s="29" t="s">
        <v>453</v>
      </c>
      <c r="C217" s="29" t="s">
        <v>454</v>
      </c>
      <c r="D217" s="29" t="s">
        <v>423</v>
      </c>
      <c r="E217" s="31">
        <v>0</v>
      </c>
    </row>
    <row r="218" spans="1:5" ht="52.8" x14ac:dyDescent="0.25">
      <c r="A218" s="29" t="s">
        <v>30</v>
      </c>
      <c r="B218" s="30">
        <v>36856</v>
      </c>
      <c r="C218" s="29" t="s">
        <v>455</v>
      </c>
      <c r="D218" s="29" t="s">
        <v>456</v>
      </c>
      <c r="E218" s="31">
        <v>0</v>
      </c>
    </row>
    <row r="219" spans="1:5" ht="52.8" x14ac:dyDescent="0.25">
      <c r="A219" s="29" t="s">
        <v>30</v>
      </c>
      <c r="B219" s="30">
        <v>36886</v>
      </c>
      <c r="C219" s="29" t="s">
        <v>457</v>
      </c>
      <c r="D219" s="29" t="s">
        <v>456</v>
      </c>
      <c r="E219" s="31">
        <v>0</v>
      </c>
    </row>
    <row r="220" spans="1:5" ht="52.8" x14ac:dyDescent="0.25">
      <c r="A220" s="29" t="s">
        <v>30</v>
      </c>
      <c r="B220" s="29" t="s">
        <v>458</v>
      </c>
      <c r="C220" s="29" t="s">
        <v>459</v>
      </c>
      <c r="D220" s="29" t="s">
        <v>456</v>
      </c>
      <c r="E220" s="31">
        <v>0</v>
      </c>
    </row>
    <row r="221" spans="1:5" ht="52.8" x14ac:dyDescent="0.25">
      <c r="A221" s="29" t="s">
        <v>30</v>
      </c>
      <c r="B221" s="29" t="s">
        <v>460</v>
      </c>
      <c r="C221" s="29" t="s">
        <v>461</v>
      </c>
      <c r="D221" s="29" t="s">
        <v>456</v>
      </c>
      <c r="E221" s="31">
        <v>0</v>
      </c>
    </row>
    <row r="222" spans="1:5" ht="52.8" x14ac:dyDescent="0.25">
      <c r="A222" s="29" t="s">
        <v>30</v>
      </c>
      <c r="B222" s="29" t="s">
        <v>462</v>
      </c>
      <c r="C222" s="29" t="s">
        <v>463</v>
      </c>
      <c r="D222" s="29" t="s">
        <v>456</v>
      </c>
      <c r="E222" s="31">
        <v>0</v>
      </c>
    </row>
    <row r="223" spans="1:5" ht="26.4" x14ac:dyDescent="0.25">
      <c r="A223" s="29" t="s">
        <v>30</v>
      </c>
      <c r="B223" s="29" t="s">
        <v>464</v>
      </c>
      <c r="C223" s="29" t="s">
        <v>465</v>
      </c>
      <c r="D223" s="29" t="s">
        <v>466</v>
      </c>
      <c r="E223" s="31">
        <v>0</v>
      </c>
    </row>
    <row r="224" spans="1:5" ht="26.4" x14ac:dyDescent="0.25">
      <c r="A224" s="29" t="s">
        <v>30</v>
      </c>
      <c r="B224" s="29" t="s">
        <v>467</v>
      </c>
      <c r="C224" s="29" t="s">
        <v>468</v>
      </c>
      <c r="D224" s="29" t="s">
        <v>466</v>
      </c>
      <c r="E224" s="31">
        <v>0</v>
      </c>
    </row>
    <row r="225" spans="1:5" ht="26.4" x14ac:dyDescent="0.25">
      <c r="A225" s="29" t="s">
        <v>30</v>
      </c>
      <c r="B225" s="29" t="s">
        <v>469</v>
      </c>
      <c r="C225" s="29" t="s">
        <v>470</v>
      </c>
      <c r="D225" s="29" t="s">
        <v>466</v>
      </c>
      <c r="E225" s="31">
        <v>0</v>
      </c>
    </row>
    <row r="226" spans="1:5" ht="26.4" x14ac:dyDescent="0.25">
      <c r="A226" s="29" t="s">
        <v>30</v>
      </c>
      <c r="B226" s="29" t="s">
        <v>471</v>
      </c>
      <c r="C226" s="29" t="s">
        <v>472</v>
      </c>
      <c r="D226" s="29" t="s">
        <v>466</v>
      </c>
      <c r="E226" s="31">
        <v>0</v>
      </c>
    </row>
    <row r="227" spans="1:5" ht="26.4" x14ac:dyDescent="0.25">
      <c r="A227" s="29" t="s">
        <v>30</v>
      </c>
      <c r="B227" s="29" t="s">
        <v>473</v>
      </c>
      <c r="C227" s="29" t="s">
        <v>474</v>
      </c>
      <c r="D227" s="29" t="s">
        <v>466</v>
      </c>
      <c r="E227" s="31">
        <v>0</v>
      </c>
    </row>
    <row r="228" spans="1:5" ht="26.4" x14ac:dyDescent="0.25">
      <c r="A228" s="29" t="s">
        <v>30</v>
      </c>
      <c r="B228" s="29" t="s">
        <v>475</v>
      </c>
      <c r="C228" s="29" t="s">
        <v>476</v>
      </c>
      <c r="D228" s="29" t="s">
        <v>466</v>
      </c>
      <c r="E228" s="31">
        <v>0</v>
      </c>
    </row>
    <row r="229" spans="1:5" ht="26.4" x14ac:dyDescent="0.25">
      <c r="A229" s="29" t="s">
        <v>30</v>
      </c>
      <c r="B229" s="30">
        <v>36857</v>
      </c>
      <c r="C229" s="29" t="s">
        <v>477</v>
      </c>
      <c r="D229" s="29" t="s">
        <v>478</v>
      </c>
      <c r="E229" s="31">
        <v>0</v>
      </c>
    </row>
    <row r="230" spans="1:5" ht="26.4" x14ac:dyDescent="0.25">
      <c r="A230" s="29" t="s">
        <v>30</v>
      </c>
      <c r="B230" s="30">
        <v>36887</v>
      </c>
      <c r="C230" s="29" t="s">
        <v>479</v>
      </c>
      <c r="D230" s="29" t="s">
        <v>478</v>
      </c>
      <c r="E230" s="31">
        <v>0</v>
      </c>
    </row>
    <row r="231" spans="1:5" ht="26.4" x14ac:dyDescent="0.25">
      <c r="A231" s="29" t="s">
        <v>30</v>
      </c>
      <c r="B231" s="29" t="s">
        <v>480</v>
      </c>
      <c r="C231" s="29" t="s">
        <v>481</v>
      </c>
      <c r="D231" s="29" t="s">
        <v>478</v>
      </c>
      <c r="E231" s="31">
        <v>0</v>
      </c>
    </row>
    <row r="232" spans="1:5" ht="26.4" x14ac:dyDescent="0.25">
      <c r="A232" s="29" t="s">
        <v>30</v>
      </c>
      <c r="B232" s="29" t="s">
        <v>482</v>
      </c>
      <c r="C232" s="29" t="s">
        <v>483</v>
      </c>
      <c r="D232" s="29" t="s">
        <v>484</v>
      </c>
      <c r="E232" s="31">
        <v>0</v>
      </c>
    </row>
    <row r="233" spans="1:5" ht="26.4" x14ac:dyDescent="0.25">
      <c r="A233" s="29" t="s">
        <v>30</v>
      </c>
      <c r="B233" s="29" t="s">
        <v>485</v>
      </c>
      <c r="C233" s="29" t="s">
        <v>486</v>
      </c>
      <c r="D233" s="29" t="s">
        <v>484</v>
      </c>
      <c r="E233" s="31">
        <v>0</v>
      </c>
    </row>
    <row r="234" spans="1:5" ht="26.4" x14ac:dyDescent="0.25">
      <c r="A234" s="29" t="s">
        <v>30</v>
      </c>
      <c r="B234" s="29" t="s">
        <v>487</v>
      </c>
      <c r="C234" s="29" t="s">
        <v>488</v>
      </c>
      <c r="D234" s="29" t="s">
        <v>484</v>
      </c>
      <c r="E234" s="31">
        <v>0</v>
      </c>
    </row>
    <row r="235" spans="1:5" ht="39.6" x14ac:dyDescent="0.25">
      <c r="A235" s="29" t="s">
        <v>30</v>
      </c>
      <c r="B235" s="29" t="s">
        <v>489</v>
      </c>
      <c r="C235" s="29" t="s">
        <v>490</v>
      </c>
      <c r="D235" s="29" t="s">
        <v>491</v>
      </c>
      <c r="E235" s="31">
        <v>0</v>
      </c>
    </row>
    <row r="236" spans="1:5" ht="39.6" x14ac:dyDescent="0.25">
      <c r="A236" s="29" t="s">
        <v>30</v>
      </c>
      <c r="B236" s="29" t="s">
        <v>492</v>
      </c>
      <c r="C236" s="29" t="s">
        <v>493</v>
      </c>
      <c r="D236" s="29" t="s">
        <v>491</v>
      </c>
      <c r="E236" s="31">
        <v>0</v>
      </c>
    </row>
    <row r="237" spans="1:5" ht="39.6" x14ac:dyDescent="0.25">
      <c r="A237" s="29" t="s">
        <v>30</v>
      </c>
      <c r="B237" s="29" t="s">
        <v>494</v>
      </c>
      <c r="C237" s="29" t="s">
        <v>495</v>
      </c>
      <c r="D237" s="29" t="s">
        <v>491</v>
      </c>
      <c r="E237" s="31">
        <v>0</v>
      </c>
    </row>
    <row r="238" spans="1:5" ht="39.6" x14ac:dyDescent="0.25">
      <c r="A238" s="29" t="s">
        <v>30</v>
      </c>
      <c r="B238" s="29" t="s">
        <v>496</v>
      </c>
      <c r="C238" s="29" t="s">
        <v>497</v>
      </c>
      <c r="D238" s="29" t="s">
        <v>491</v>
      </c>
      <c r="E238" s="31">
        <v>0</v>
      </c>
    </row>
    <row r="239" spans="1:5" ht="26.4" x14ac:dyDescent="0.25">
      <c r="A239" s="29" t="s">
        <v>30</v>
      </c>
      <c r="B239" s="30">
        <v>40510</v>
      </c>
      <c r="C239" s="29" t="s">
        <v>498</v>
      </c>
      <c r="D239" s="29" t="s">
        <v>499</v>
      </c>
      <c r="E239" s="31">
        <v>0</v>
      </c>
    </row>
    <row r="240" spans="1:5" ht="26.4" x14ac:dyDescent="0.25">
      <c r="A240" s="29" t="s">
        <v>30</v>
      </c>
      <c r="B240" s="30">
        <v>33205</v>
      </c>
      <c r="C240" s="29" t="s">
        <v>500</v>
      </c>
      <c r="D240" s="29" t="s">
        <v>499</v>
      </c>
      <c r="E240" s="31">
        <v>0</v>
      </c>
    </row>
    <row r="241" spans="1:5" ht="26.4" x14ac:dyDescent="0.25">
      <c r="A241" s="29" t="s">
        <v>30</v>
      </c>
      <c r="B241" s="30">
        <v>36888</v>
      </c>
      <c r="C241" s="29" t="s">
        <v>501</v>
      </c>
      <c r="D241" s="29" t="s">
        <v>499</v>
      </c>
      <c r="E241" s="31">
        <v>0</v>
      </c>
    </row>
    <row r="242" spans="1:5" ht="26.4" x14ac:dyDescent="0.25">
      <c r="A242" s="29" t="s">
        <v>30</v>
      </c>
      <c r="B242" s="29" t="s">
        <v>502</v>
      </c>
      <c r="C242" s="29" t="s">
        <v>503</v>
      </c>
      <c r="D242" s="29" t="s">
        <v>499</v>
      </c>
      <c r="E242" s="31">
        <v>0</v>
      </c>
    </row>
    <row r="243" spans="1:5" ht="26.4" x14ac:dyDescent="0.25">
      <c r="A243" s="29" t="s">
        <v>30</v>
      </c>
      <c r="B243" s="29" t="s">
        <v>504</v>
      </c>
      <c r="C243" s="29" t="s">
        <v>505</v>
      </c>
      <c r="D243" s="29" t="s">
        <v>499</v>
      </c>
      <c r="E243" s="31">
        <v>0</v>
      </c>
    </row>
    <row r="244" spans="1:5" ht="26.4" x14ac:dyDescent="0.25">
      <c r="A244" s="29" t="s">
        <v>30</v>
      </c>
      <c r="B244" s="29" t="s">
        <v>506</v>
      </c>
      <c r="C244" s="29" t="s">
        <v>507</v>
      </c>
      <c r="D244" s="29" t="s">
        <v>499</v>
      </c>
      <c r="E244" s="31">
        <v>0</v>
      </c>
    </row>
    <row r="245" spans="1:5" ht="26.4" x14ac:dyDescent="0.25">
      <c r="A245" s="29" t="s">
        <v>30</v>
      </c>
      <c r="B245" s="29" t="s">
        <v>508</v>
      </c>
      <c r="C245" s="29" t="s">
        <v>509</v>
      </c>
      <c r="D245" s="29" t="s">
        <v>510</v>
      </c>
      <c r="E245" s="31">
        <v>0</v>
      </c>
    </row>
    <row r="246" spans="1:5" ht="26.4" x14ac:dyDescent="0.25">
      <c r="A246" s="29" t="s">
        <v>30</v>
      </c>
      <c r="B246" s="29" t="s">
        <v>511</v>
      </c>
      <c r="C246" s="29" t="s">
        <v>512</v>
      </c>
      <c r="D246" s="29" t="s">
        <v>510</v>
      </c>
      <c r="E246" s="31">
        <v>0</v>
      </c>
    </row>
    <row r="247" spans="1:5" ht="26.4" x14ac:dyDescent="0.25">
      <c r="A247" s="29" t="s">
        <v>30</v>
      </c>
      <c r="B247" s="29" t="s">
        <v>513</v>
      </c>
      <c r="C247" s="29" t="s">
        <v>514</v>
      </c>
      <c r="D247" s="29" t="s">
        <v>510</v>
      </c>
      <c r="E247" s="31">
        <v>0</v>
      </c>
    </row>
    <row r="248" spans="1:5" ht="26.4" x14ac:dyDescent="0.25">
      <c r="A248" s="29" t="s">
        <v>30</v>
      </c>
      <c r="B248" s="29" t="s">
        <v>515</v>
      </c>
      <c r="C248" s="29" t="s">
        <v>516</v>
      </c>
      <c r="D248" s="29" t="s">
        <v>510</v>
      </c>
      <c r="E248" s="31">
        <v>0</v>
      </c>
    </row>
    <row r="249" spans="1:5" ht="26.4" x14ac:dyDescent="0.25">
      <c r="A249" s="29" t="s">
        <v>30</v>
      </c>
      <c r="B249" s="29" t="s">
        <v>517</v>
      </c>
      <c r="C249" s="29" t="s">
        <v>518</v>
      </c>
      <c r="D249" s="29" t="s">
        <v>510</v>
      </c>
      <c r="E249" s="31">
        <v>0</v>
      </c>
    </row>
    <row r="250" spans="1:5" ht="26.4" x14ac:dyDescent="0.25">
      <c r="A250" s="29" t="s">
        <v>30</v>
      </c>
      <c r="B250" s="29" t="s">
        <v>519</v>
      </c>
      <c r="C250" s="29" t="s">
        <v>520</v>
      </c>
      <c r="D250" s="29" t="s">
        <v>510</v>
      </c>
      <c r="E250" s="31">
        <v>0</v>
      </c>
    </row>
    <row r="251" spans="1:5" ht="26.4" x14ac:dyDescent="0.25">
      <c r="A251" s="29" t="s">
        <v>30</v>
      </c>
      <c r="B251" s="29" t="s">
        <v>521</v>
      </c>
      <c r="C251" s="29" t="s">
        <v>522</v>
      </c>
      <c r="D251" s="29" t="s">
        <v>510</v>
      </c>
      <c r="E251" s="31">
        <v>0</v>
      </c>
    </row>
    <row r="252" spans="1:5" ht="26.4" x14ac:dyDescent="0.25">
      <c r="A252" s="29" t="s">
        <v>30</v>
      </c>
      <c r="B252" s="29" t="s">
        <v>523</v>
      </c>
      <c r="C252" s="29" t="s">
        <v>524</v>
      </c>
      <c r="D252" s="29" t="s">
        <v>510</v>
      </c>
      <c r="E252" s="31">
        <v>0</v>
      </c>
    </row>
    <row r="253" spans="1:5" ht="26.4" x14ac:dyDescent="0.25">
      <c r="A253" s="29" t="s">
        <v>30</v>
      </c>
      <c r="B253" s="29" t="s">
        <v>525</v>
      </c>
      <c r="C253" s="29" t="s">
        <v>526</v>
      </c>
      <c r="D253" s="29" t="s">
        <v>510</v>
      </c>
      <c r="E253" s="31">
        <v>0</v>
      </c>
    </row>
    <row r="254" spans="1:5" ht="26.4" x14ac:dyDescent="0.25">
      <c r="A254" s="29" t="s">
        <v>30</v>
      </c>
      <c r="B254" s="29" t="s">
        <v>527</v>
      </c>
      <c r="C254" s="29" t="s">
        <v>528</v>
      </c>
      <c r="D254" s="29" t="s">
        <v>510</v>
      </c>
      <c r="E254" s="31">
        <v>0</v>
      </c>
    </row>
    <row r="255" spans="1:5" ht="26.4" x14ac:dyDescent="0.25">
      <c r="A255" s="29" t="s">
        <v>30</v>
      </c>
      <c r="B255" s="29" t="s">
        <v>529</v>
      </c>
      <c r="C255" s="29" t="s">
        <v>530</v>
      </c>
      <c r="D255" s="29" t="s">
        <v>510</v>
      </c>
      <c r="E255" s="31">
        <v>0</v>
      </c>
    </row>
    <row r="256" spans="1:5" ht="26.4" x14ac:dyDescent="0.25">
      <c r="A256" s="29" t="s">
        <v>30</v>
      </c>
      <c r="B256" s="29" t="s">
        <v>531</v>
      </c>
      <c r="C256" s="29" t="s">
        <v>532</v>
      </c>
      <c r="D256" s="29" t="s">
        <v>510</v>
      </c>
      <c r="E256" s="31">
        <v>0</v>
      </c>
    </row>
    <row r="257" spans="1:5" ht="26.4" x14ac:dyDescent="0.25">
      <c r="A257" s="29" t="s">
        <v>30</v>
      </c>
      <c r="B257" s="29" t="s">
        <v>533</v>
      </c>
      <c r="C257" s="29" t="s">
        <v>534</v>
      </c>
      <c r="D257" s="29" t="s">
        <v>510</v>
      </c>
      <c r="E257" s="31">
        <v>0</v>
      </c>
    </row>
    <row r="258" spans="1:5" ht="26.4" x14ac:dyDescent="0.25">
      <c r="A258" s="29" t="s">
        <v>30</v>
      </c>
      <c r="B258" s="29" t="s">
        <v>535</v>
      </c>
      <c r="C258" s="29" t="s">
        <v>536</v>
      </c>
      <c r="D258" s="29" t="s">
        <v>510</v>
      </c>
      <c r="E258" s="31">
        <v>0</v>
      </c>
    </row>
    <row r="259" spans="1:5" ht="26.4" x14ac:dyDescent="0.25">
      <c r="A259" s="29" t="s">
        <v>30</v>
      </c>
      <c r="B259" s="29" t="s">
        <v>537</v>
      </c>
      <c r="C259" s="29" t="s">
        <v>538</v>
      </c>
      <c r="D259" s="29" t="s">
        <v>510</v>
      </c>
      <c r="E259" s="31">
        <v>0</v>
      </c>
    </row>
    <row r="260" spans="1:5" ht="26.4" x14ac:dyDescent="0.25">
      <c r="A260" s="29" t="s">
        <v>30</v>
      </c>
      <c r="B260" s="29" t="s">
        <v>539</v>
      </c>
      <c r="C260" s="29" t="s">
        <v>540</v>
      </c>
      <c r="D260" s="29" t="s">
        <v>510</v>
      </c>
      <c r="E260" s="31">
        <v>0</v>
      </c>
    </row>
    <row r="261" spans="1:5" ht="39.6" x14ac:dyDescent="0.25">
      <c r="A261" s="29" t="s">
        <v>30</v>
      </c>
      <c r="B261" s="30">
        <v>36828</v>
      </c>
      <c r="C261" s="29" t="s">
        <v>541</v>
      </c>
      <c r="D261" s="29" t="s">
        <v>542</v>
      </c>
      <c r="E261" s="31">
        <v>0</v>
      </c>
    </row>
    <row r="262" spans="1:5" ht="39.6" x14ac:dyDescent="0.25">
      <c r="A262" s="29" t="s">
        <v>30</v>
      </c>
      <c r="B262" s="29" t="s">
        <v>543</v>
      </c>
      <c r="C262" s="29" t="s">
        <v>544</v>
      </c>
      <c r="D262" s="29" t="s">
        <v>542</v>
      </c>
      <c r="E262" s="31">
        <v>0</v>
      </c>
    </row>
    <row r="263" spans="1:5" ht="39.6" x14ac:dyDescent="0.25">
      <c r="A263" s="29" t="s">
        <v>30</v>
      </c>
      <c r="B263" s="29" t="s">
        <v>545</v>
      </c>
      <c r="C263" s="29" t="s">
        <v>546</v>
      </c>
      <c r="D263" s="29" t="s">
        <v>542</v>
      </c>
      <c r="E263" s="31">
        <v>0</v>
      </c>
    </row>
    <row r="264" spans="1:5" ht="39.6" x14ac:dyDescent="0.25">
      <c r="A264" s="29" t="s">
        <v>30</v>
      </c>
      <c r="B264" s="29" t="s">
        <v>547</v>
      </c>
      <c r="C264" s="29" t="s">
        <v>548</v>
      </c>
      <c r="D264" s="29" t="s">
        <v>542</v>
      </c>
      <c r="E264" s="31">
        <v>0</v>
      </c>
    </row>
    <row r="265" spans="1:5" ht="26.4" x14ac:dyDescent="0.25">
      <c r="A265" s="29" t="s">
        <v>30</v>
      </c>
      <c r="B265" s="30">
        <v>36860</v>
      </c>
      <c r="C265" s="29" t="s">
        <v>549</v>
      </c>
      <c r="D265" s="29" t="s">
        <v>550</v>
      </c>
      <c r="E265" s="31">
        <v>0</v>
      </c>
    </row>
    <row r="266" spans="1:5" ht="26.4" x14ac:dyDescent="0.25">
      <c r="A266" s="29" t="s">
        <v>30</v>
      </c>
      <c r="B266" s="30">
        <v>36890</v>
      </c>
      <c r="C266" s="29" t="s">
        <v>551</v>
      </c>
      <c r="D266" s="29" t="s">
        <v>550</v>
      </c>
      <c r="E266" s="31">
        <v>0</v>
      </c>
    </row>
    <row r="267" spans="1:5" ht="26.4" x14ac:dyDescent="0.25">
      <c r="A267" s="29" t="s">
        <v>30</v>
      </c>
      <c r="B267" s="29" t="s">
        <v>552</v>
      </c>
      <c r="C267" s="29" t="s">
        <v>553</v>
      </c>
      <c r="D267" s="29" t="s">
        <v>550</v>
      </c>
      <c r="E267" s="31">
        <v>0</v>
      </c>
    </row>
    <row r="268" spans="1:5" ht="26.4" x14ac:dyDescent="0.25">
      <c r="A268" s="29" t="s">
        <v>30</v>
      </c>
      <c r="B268" s="29" t="s">
        <v>554</v>
      </c>
      <c r="C268" s="29" t="s">
        <v>555</v>
      </c>
      <c r="D268" s="29" t="s">
        <v>550</v>
      </c>
      <c r="E268" s="31">
        <v>0</v>
      </c>
    </row>
    <row r="269" spans="1:5" ht="26.4" x14ac:dyDescent="0.25">
      <c r="A269" s="29" t="s">
        <v>30</v>
      </c>
      <c r="B269" s="29" t="s">
        <v>556</v>
      </c>
      <c r="C269" s="29" t="s">
        <v>557</v>
      </c>
      <c r="D269" s="29" t="s">
        <v>550</v>
      </c>
      <c r="E269" s="31">
        <v>0</v>
      </c>
    </row>
    <row r="270" spans="1:5" ht="26.4" x14ac:dyDescent="0.25">
      <c r="A270" s="29" t="s">
        <v>30</v>
      </c>
      <c r="B270" s="29" t="s">
        <v>558</v>
      </c>
      <c r="C270" s="29" t="s">
        <v>559</v>
      </c>
      <c r="D270" s="29" t="s">
        <v>550</v>
      </c>
      <c r="E270" s="31">
        <v>0</v>
      </c>
    </row>
    <row r="271" spans="1:5" ht="26.4" x14ac:dyDescent="0.25">
      <c r="A271" s="29" t="s">
        <v>30</v>
      </c>
      <c r="B271" s="29" t="s">
        <v>560</v>
      </c>
      <c r="C271" s="29" t="s">
        <v>561</v>
      </c>
      <c r="D271" s="29" t="s">
        <v>550</v>
      </c>
      <c r="E271" s="31">
        <v>0</v>
      </c>
    </row>
    <row r="272" spans="1:5" ht="26.4" x14ac:dyDescent="0.25">
      <c r="A272" s="29" t="s">
        <v>30</v>
      </c>
      <c r="B272" s="29" t="s">
        <v>562</v>
      </c>
      <c r="C272" s="29" t="s">
        <v>563</v>
      </c>
      <c r="D272" s="29" t="s">
        <v>550</v>
      </c>
      <c r="E272" s="31">
        <v>0</v>
      </c>
    </row>
    <row r="273" spans="1:5" x14ac:dyDescent="0.25">
      <c r="A273" s="29" t="s">
        <v>30</v>
      </c>
      <c r="B273" s="30">
        <v>36556</v>
      </c>
      <c r="C273" s="29" t="s">
        <v>564</v>
      </c>
      <c r="D273" s="29" t="s">
        <v>565</v>
      </c>
      <c r="E273" s="31">
        <v>0</v>
      </c>
    </row>
    <row r="274" spans="1:5" x14ac:dyDescent="0.25">
      <c r="A274" s="29" t="s">
        <v>30</v>
      </c>
      <c r="B274" s="29" t="s">
        <v>566</v>
      </c>
      <c r="C274" s="29" t="s">
        <v>567</v>
      </c>
      <c r="D274" s="29" t="s">
        <v>565</v>
      </c>
      <c r="E274" s="31">
        <v>0</v>
      </c>
    </row>
    <row r="275" spans="1:5" x14ac:dyDescent="0.25">
      <c r="A275" s="29" t="s">
        <v>30</v>
      </c>
      <c r="B275" s="30">
        <v>36616</v>
      </c>
      <c r="C275" s="29" t="s">
        <v>568</v>
      </c>
      <c r="D275" s="29" t="s">
        <v>565</v>
      </c>
      <c r="E275" s="31">
        <v>0</v>
      </c>
    </row>
    <row r="276" spans="1:5" x14ac:dyDescent="0.25">
      <c r="A276" s="29" t="s">
        <v>30</v>
      </c>
      <c r="B276" s="29" t="s">
        <v>569</v>
      </c>
      <c r="C276" s="29" t="s">
        <v>570</v>
      </c>
      <c r="D276" s="29" t="s">
        <v>565</v>
      </c>
      <c r="E276" s="31">
        <v>0</v>
      </c>
    </row>
    <row r="277" spans="1:5" ht="39.6" x14ac:dyDescent="0.25">
      <c r="A277" s="29" t="s">
        <v>30</v>
      </c>
      <c r="B277" s="29" t="s">
        <v>571</v>
      </c>
      <c r="C277" s="29" t="s">
        <v>572</v>
      </c>
      <c r="D277" s="29" t="s">
        <v>573</v>
      </c>
      <c r="E277" s="31">
        <v>0</v>
      </c>
    </row>
    <row r="278" spans="1:5" ht="39.6" x14ac:dyDescent="0.25">
      <c r="A278" s="29" t="s">
        <v>30</v>
      </c>
      <c r="B278" s="29" t="s">
        <v>574</v>
      </c>
      <c r="C278" s="29" t="s">
        <v>575</v>
      </c>
      <c r="D278" s="29" t="s">
        <v>573</v>
      </c>
      <c r="E278" s="31">
        <v>0</v>
      </c>
    </row>
    <row r="279" spans="1:5" ht="39.6" x14ac:dyDescent="0.25">
      <c r="A279" s="29" t="s">
        <v>30</v>
      </c>
      <c r="B279" s="29" t="s">
        <v>576</v>
      </c>
      <c r="C279" s="29" t="s">
        <v>577</v>
      </c>
      <c r="D279" s="29" t="s">
        <v>573</v>
      </c>
      <c r="E279" s="31">
        <v>0</v>
      </c>
    </row>
    <row r="280" spans="1:5" ht="39.6" x14ac:dyDescent="0.25">
      <c r="A280" s="29" t="s">
        <v>30</v>
      </c>
      <c r="B280" s="29" t="s">
        <v>578</v>
      </c>
      <c r="C280" s="29" t="s">
        <v>579</v>
      </c>
      <c r="D280" s="29" t="s">
        <v>573</v>
      </c>
      <c r="E280" s="31">
        <v>0</v>
      </c>
    </row>
    <row r="281" spans="1:5" ht="39.6" x14ac:dyDescent="0.25">
      <c r="A281" s="29" t="s">
        <v>30</v>
      </c>
      <c r="B281" s="29" t="s">
        <v>580</v>
      </c>
      <c r="C281" s="29" t="s">
        <v>581</v>
      </c>
      <c r="D281" s="29" t="s">
        <v>573</v>
      </c>
      <c r="E281" s="31">
        <v>0</v>
      </c>
    </row>
    <row r="282" spans="1:5" ht="39.6" x14ac:dyDescent="0.25">
      <c r="A282" s="29" t="s">
        <v>30</v>
      </c>
      <c r="B282" s="29" t="s">
        <v>582</v>
      </c>
      <c r="C282" s="29" t="s">
        <v>583</v>
      </c>
      <c r="D282" s="29" t="s">
        <v>573</v>
      </c>
      <c r="E282" s="31">
        <v>0</v>
      </c>
    </row>
    <row r="283" spans="1:5" ht="26.4" x14ac:dyDescent="0.25">
      <c r="A283" s="29" t="s">
        <v>30</v>
      </c>
      <c r="B283" s="29" t="s">
        <v>584</v>
      </c>
      <c r="C283" s="29" t="s">
        <v>585</v>
      </c>
      <c r="D283" s="29" t="s">
        <v>586</v>
      </c>
      <c r="E283" s="31">
        <v>0</v>
      </c>
    </row>
    <row r="284" spans="1:5" ht="39.6" x14ac:dyDescent="0.25">
      <c r="A284" s="29" t="s">
        <v>30</v>
      </c>
      <c r="B284" s="29" t="s">
        <v>587</v>
      </c>
      <c r="C284" s="29" t="s">
        <v>588</v>
      </c>
      <c r="D284" s="29" t="s">
        <v>573</v>
      </c>
      <c r="E284" s="31">
        <v>0</v>
      </c>
    </row>
    <row r="285" spans="1:5" ht="39.6" x14ac:dyDescent="0.25">
      <c r="A285" s="29" t="s">
        <v>30</v>
      </c>
      <c r="B285" s="29" t="s">
        <v>589</v>
      </c>
      <c r="C285" s="29" t="s">
        <v>590</v>
      </c>
      <c r="D285" s="29" t="s">
        <v>573</v>
      </c>
      <c r="E285" s="31">
        <v>0</v>
      </c>
    </row>
    <row r="286" spans="1:5" ht="39.6" x14ac:dyDescent="0.25">
      <c r="A286" s="29" t="s">
        <v>30</v>
      </c>
      <c r="B286" s="29" t="s">
        <v>591</v>
      </c>
      <c r="C286" s="29" t="s">
        <v>592</v>
      </c>
      <c r="D286" s="29" t="s">
        <v>593</v>
      </c>
      <c r="E286" s="31">
        <v>0</v>
      </c>
    </row>
    <row r="287" spans="1:5" ht="39.6" x14ac:dyDescent="0.25">
      <c r="A287" s="29" t="s">
        <v>30</v>
      </c>
      <c r="B287" s="29" t="s">
        <v>594</v>
      </c>
      <c r="C287" s="29" t="s">
        <v>595</v>
      </c>
      <c r="D287" s="29" t="s">
        <v>593</v>
      </c>
      <c r="E287" s="31">
        <v>0</v>
      </c>
    </row>
    <row r="288" spans="1:5" ht="39.6" x14ac:dyDescent="0.25">
      <c r="A288" s="29" t="s">
        <v>30</v>
      </c>
      <c r="B288" s="29" t="s">
        <v>596</v>
      </c>
      <c r="C288" s="29" t="s">
        <v>597</v>
      </c>
      <c r="D288" s="29" t="s">
        <v>593</v>
      </c>
      <c r="E288" s="31">
        <v>0</v>
      </c>
    </row>
    <row r="289" spans="1:5" ht="39.6" x14ac:dyDescent="0.25">
      <c r="A289" s="29" t="s">
        <v>30</v>
      </c>
      <c r="B289" s="29" t="s">
        <v>598</v>
      </c>
      <c r="C289" s="29" t="s">
        <v>599</v>
      </c>
      <c r="D289" s="29" t="s">
        <v>593</v>
      </c>
      <c r="E289" s="31">
        <v>0</v>
      </c>
    </row>
    <row r="290" spans="1:5" ht="39.6" x14ac:dyDescent="0.25">
      <c r="A290" s="29" t="s">
        <v>30</v>
      </c>
      <c r="B290" s="29" t="s">
        <v>600</v>
      </c>
      <c r="C290" s="29" t="s">
        <v>601</v>
      </c>
      <c r="D290" s="29" t="s">
        <v>593</v>
      </c>
      <c r="E290" s="31">
        <v>0</v>
      </c>
    </row>
    <row r="291" spans="1:5" ht="39.6" x14ac:dyDescent="0.25">
      <c r="A291" s="29" t="s">
        <v>30</v>
      </c>
      <c r="B291" s="29" t="s">
        <v>602</v>
      </c>
      <c r="C291" s="29" t="s">
        <v>603</v>
      </c>
      <c r="D291" s="29" t="s">
        <v>593</v>
      </c>
      <c r="E291" s="31">
        <v>0</v>
      </c>
    </row>
    <row r="292" spans="1:5" ht="39.6" x14ac:dyDescent="0.25">
      <c r="A292" s="29" t="s">
        <v>30</v>
      </c>
      <c r="B292" s="29" t="s">
        <v>604</v>
      </c>
      <c r="C292" s="29" t="s">
        <v>605</v>
      </c>
      <c r="D292" s="29" t="s">
        <v>593</v>
      </c>
      <c r="E292" s="31">
        <v>0</v>
      </c>
    </row>
    <row r="293" spans="1:5" ht="39.6" x14ac:dyDescent="0.25">
      <c r="A293" s="29" t="s">
        <v>30</v>
      </c>
      <c r="B293" s="29" t="s">
        <v>606</v>
      </c>
      <c r="C293" s="29" t="s">
        <v>607</v>
      </c>
      <c r="D293" s="29" t="s">
        <v>593</v>
      </c>
      <c r="E293" s="31">
        <v>0</v>
      </c>
    </row>
    <row r="294" spans="1:5" ht="39.6" x14ac:dyDescent="0.25">
      <c r="A294" s="29" t="s">
        <v>30</v>
      </c>
      <c r="B294" s="29" t="s">
        <v>608</v>
      </c>
      <c r="C294" s="29" t="s">
        <v>609</v>
      </c>
      <c r="D294" s="29" t="s">
        <v>593</v>
      </c>
      <c r="E294" s="31">
        <v>0</v>
      </c>
    </row>
    <row r="295" spans="1:5" x14ac:dyDescent="0.25">
      <c r="A295" s="29" t="s">
        <v>30</v>
      </c>
      <c r="B295" s="29" t="s">
        <v>610</v>
      </c>
      <c r="C295" s="29" t="s">
        <v>611</v>
      </c>
      <c r="D295" s="29" t="s">
        <v>612</v>
      </c>
      <c r="E295" s="31">
        <v>0</v>
      </c>
    </row>
    <row r="296" spans="1:5" x14ac:dyDescent="0.25">
      <c r="A296" s="29" t="s">
        <v>30</v>
      </c>
      <c r="B296" s="29" t="s">
        <v>613</v>
      </c>
      <c r="C296" s="29" t="s">
        <v>614</v>
      </c>
      <c r="D296" s="29" t="s">
        <v>612</v>
      </c>
      <c r="E296" s="31">
        <v>0</v>
      </c>
    </row>
    <row r="297" spans="1:5" x14ac:dyDescent="0.25">
      <c r="A297" s="29" t="s">
        <v>30</v>
      </c>
      <c r="B297" s="29" t="s">
        <v>615</v>
      </c>
      <c r="C297" s="29" t="s">
        <v>616</v>
      </c>
      <c r="D297" s="29" t="s">
        <v>612</v>
      </c>
      <c r="E297" s="31">
        <v>0</v>
      </c>
    </row>
    <row r="298" spans="1:5" x14ac:dyDescent="0.25">
      <c r="A298" s="29" t="s">
        <v>30</v>
      </c>
      <c r="B298" s="29" t="s">
        <v>617</v>
      </c>
      <c r="C298" s="29" t="s">
        <v>618</v>
      </c>
      <c r="D298" s="29" t="s">
        <v>612</v>
      </c>
      <c r="E298" s="31">
        <v>0</v>
      </c>
    </row>
    <row r="299" spans="1:5" x14ac:dyDescent="0.25">
      <c r="A299" s="29" t="s">
        <v>30</v>
      </c>
      <c r="B299" s="29" t="s">
        <v>619</v>
      </c>
      <c r="C299" s="29" t="s">
        <v>620</v>
      </c>
      <c r="D299" s="29" t="s">
        <v>621</v>
      </c>
      <c r="E299" s="31">
        <v>0</v>
      </c>
    </row>
    <row r="300" spans="1:5" x14ac:dyDescent="0.25">
      <c r="A300" s="29" t="s">
        <v>30</v>
      </c>
      <c r="B300" s="29" t="s">
        <v>622</v>
      </c>
      <c r="C300" s="29" t="s">
        <v>623</v>
      </c>
      <c r="D300" s="29" t="s">
        <v>621</v>
      </c>
      <c r="E300" s="31">
        <v>0</v>
      </c>
    </row>
    <row r="301" spans="1:5" x14ac:dyDescent="0.25">
      <c r="A301" s="29" t="s">
        <v>30</v>
      </c>
      <c r="B301" s="29" t="s">
        <v>624</v>
      </c>
      <c r="C301" s="29" t="s">
        <v>625</v>
      </c>
      <c r="D301" s="29" t="s">
        <v>621</v>
      </c>
      <c r="E301" s="31">
        <v>0</v>
      </c>
    </row>
    <row r="302" spans="1:5" x14ac:dyDescent="0.25">
      <c r="A302" s="29" t="s">
        <v>30</v>
      </c>
      <c r="B302" s="29" t="s">
        <v>626</v>
      </c>
      <c r="C302" s="29" t="s">
        <v>627</v>
      </c>
      <c r="D302" s="29" t="s">
        <v>627</v>
      </c>
      <c r="E302" s="31">
        <v>0</v>
      </c>
    </row>
    <row r="303" spans="1:5" x14ac:dyDescent="0.25">
      <c r="A303" s="29" t="s">
        <v>30</v>
      </c>
      <c r="B303" s="29" t="s">
        <v>628</v>
      </c>
      <c r="C303" s="29" t="s">
        <v>629</v>
      </c>
      <c r="D303" s="29" t="s">
        <v>629</v>
      </c>
      <c r="E303" s="31">
        <v>0</v>
      </c>
    </row>
    <row r="304" spans="1:5" ht="26.4" x14ac:dyDescent="0.25">
      <c r="A304" s="29" t="s">
        <v>30</v>
      </c>
      <c r="B304" s="29" t="s">
        <v>630</v>
      </c>
      <c r="C304" s="29" t="s">
        <v>631</v>
      </c>
      <c r="D304" s="29" t="s">
        <v>632</v>
      </c>
      <c r="E304" s="31">
        <v>0</v>
      </c>
    </row>
    <row r="305" spans="1:5" ht="26.4" x14ac:dyDescent="0.25">
      <c r="A305" s="29" t="s">
        <v>30</v>
      </c>
      <c r="B305" s="29" t="s">
        <v>633</v>
      </c>
      <c r="C305" s="29" t="s">
        <v>634</v>
      </c>
      <c r="D305" s="29" t="s">
        <v>635</v>
      </c>
      <c r="E305" s="31">
        <v>0</v>
      </c>
    </row>
    <row r="306" spans="1:5" ht="26.4" x14ac:dyDescent="0.25">
      <c r="A306" s="29" t="s">
        <v>30</v>
      </c>
      <c r="B306" s="29" t="s">
        <v>636</v>
      </c>
      <c r="C306" s="29" t="s">
        <v>637</v>
      </c>
      <c r="D306" s="29" t="s">
        <v>635</v>
      </c>
      <c r="E306" s="31">
        <v>0</v>
      </c>
    </row>
    <row r="307" spans="1:5" ht="26.4" x14ac:dyDescent="0.25">
      <c r="A307" s="29" t="s">
        <v>30</v>
      </c>
      <c r="B307" s="29" t="s">
        <v>638</v>
      </c>
      <c r="C307" s="29" t="s">
        <v>639</v>
      </c>
      <c r="D307" s="29" t="s">
        <v>635</v>
      </c>
      <c r="E307" s="31">
        <v>0</v>
      </c>
    </row>
    <row r="308" spans="1:5" ht="26.4" x14ac:dyDescent="0.25">
      <c r="A308" s="29" t="s">
        <v>30</v>
      </c>
      <c r="B308" s="29" t="s">
        <v>640</v>
      </c>
      <c r="C308" s="29" t="s">
        <v>641</v>
      </c>
      <c r="D308" s="29" t="s">
        <v>635</v>
      </c>
      <c r="E308" s="31">
        <v>0</v>
      </c>
    </row>
    <row r="309" spans="1:5" ht="26.4" x14ac:dyDescent="0.25">
      <c r="A309" s="29" t="s">
        <v>30</v>
      </c>
      <c r="B309" s="29" t="s">
        <v>642</v>
      </c>
      <c r="C309" s="29" t="s">
        <v>643</v>
      </c>
      <c r="D309" s="29" t="s">
        <v>635</v>
      </c>
      <c r="E309" s="31">
        <v>0</v>
      </c>
    </row>
    <row r="310" spans="1:5" ht="26.4" x14ac:dyDescent="0.25">
      <c r="A310" s="29" t="s">
        <v>30</v>
      </c>
      <c r="B310" s="29" t="s">
        <v>644</v>
      </c>
      <c r="C310" s="29" t="s">
        <v>645</v>
      </c>
      <c r="D310" s="29" t="s">
        <v>635</v>
      </c>
      <c r="E310" s="31">
        <v>0</v>
      </c>
    </row>
    <row r="311" spans="1:5" ht="26.4" x14ac:dyDescent="0.25">
      <c r="A311" s="29" t="s">
        <v>30</v>
      </c>
      <c r="B311" s="29" t="s">
        <v>646</v>
      </c>
      <c r="C311" s="29" t="s">
        <v>647</v>
      </c>
      <c r="D311" s="29" t="s">
        <v>635</v>
      </c>
      <c r="E311" s="31">
        <v>0</v>
      </c>
    </row>
    <row r="312" spans="1:5" ht="26.4" x14ac:dyDescent="0.25">
      <c r="A312" s="29" t="s">
        <v>30</v>
      </c>
      <c r="B312" s="29" t="s">
        <v>648</v>
      </c>
      <c r="C312" s="29" t="s">
        <v>649</v>
      </c>
      <c r="D312" s="29" t="s">
        <v>650</v>
      </c>
      <c r="E312" s="31">
        <v>0</v>
      </c>
    </row>
    <row r="313" spans="1:5" x14ac:dyDescent="0.25">
      <c r="A313" s="29" t="s">
        <v>30</v>
      </c>
      <c r="B313" s="29" t="s">
        <v>651</v>
      </c>
      <c r="C313" s="29" t="s">
        <v>652</v>
      </c>
      <c r="D313" s="29" t="s">
        <v>653</v>
      </c>
      <c r="E313" s="31">
        <v>0</v>
      </c>
    </row>
    <row r="314" spans="1:5" x14ac:dyDescent="0.25">
      <c r="A314" s="29" t="s">
        <v>30</v>
      </c>
      <c r="B314" s="29" t="s">
        <v>654</v>
      </c>
      <c r="C314" s="29" t="s">
        <v>655</v>
      </c>
      <c r="D314" s="29" t="s">
        <v>653</v>
      </c>
      <c r="E314" s="31">
        <v>0</v>
      </c>
    </row>
    <row r="315" spans="1:5" ht="26.4" x14ac:dyDescent="0.25">
      <c r="A315" s="33" t="s">
        <v>656</v>
      </c>
      <c r="B315" s="33" t="s">
        <v>657</v>
      </c>
      <c r="C315" s="33" t="s">
        <v>658</v>
      </c>
      <c r="D315" s="33" t="s">
        <v>659</v>
      </c>
      <c r="E315" s="31">
        <v>0</v>
      </c>
    </row>
    <row r="316" spans="1:5" ht="26.4" x14ac:dyDescent="0.25">
      <c r="A316" s="34" t="s">
        <v>660</v>
      </c>
      <c r="B316" s="34" t="s">
        <v>661</v>
      </c>
      <c r="C316" s="34" t="s">
        <v>662</v>
      </c>
      <c r="D316" s="34" t="s">
        <v>659</v>
      </c>
      <c r="E316" s="31">
        <v>0</v>
      </c>
    </row>
    <row r="317" spans="1:5" ht="26.4" x14ac:dyDescent="0.25">
      <c r="A317" s="34" t="s">
        <v>660</v>
      </c>
      <c r="B317" s="34" t="s">
        <v>663</v>
      </c>
      <c r="C317" s="34" t="s">
        <v>664</v>
      </c>
      <c r="D317" s="34" t="s">
        <v>659</v>
      </c>
      <c r="E317" s="31">
        <v>0</v>
      </c>
    </row>
    <row r="318" spans="1:5" ht="26.4" x14ac:dyDescent="0.25">
      <c r="A318" s="34" t="s">
        <v>660</v>
      </c>
      <c r="B318" s="34" t="s">
        <v>665</v>
      </c>
      <c r="C318" s="34" t="s">
        <v>666</v>
      </c>
      <c r="D318" s="34" t="s">
        <v>659</v>
      </c>
      <c r="E318" s="31">
        <v>0</v>
      </c>
    </row>
    <row r="319" spans="1:5" ht="26.4" x14ac:dyDescent="0.25">
      <c r="A319" s="33" t="s">
        <v>656</v>
      </c>
      <c r="B319" s="33" t="s">
        <v>667</v>
      </c>
      <c r="C319" s="33" t="s">
        <v>668</v>
      </c>
      <c r="D319" s="33" t="s">
        <v>659</v>
      </c>
      <c r="E319" s="31">
        <v>0</v>
      </c>
    </row>
    <row r="320" spans="1:5" ht="26.4" x14ac:dyDescent="0.25">
      <c r="A320" s="34" t="s">
        <v>660</v>
      </c>
      <c r="B320" s="34" t="s">
        <v>669</v>
      </c>
      <c r="C320" s="34" t="s">
        <v>670</v>
      </c>
      <c r="D320" s="34" t="s">
        <v>659</v>
      </c>
      <c r="E320" s="31">
        <v>0</v>
      </c>
    </row>
    <row r="321" spans="1:6" ht="26.4" x14ac:dyDescent="0.25">
      <c r="A321" s="34" t="s">
        <v>660</v>
      </c>
      <c r="B321" s="34" t="s">
        <v>671</v>
      </c>
      <c r="C321" s="34" t="s">
        <v>672</v>
      </c>
      <c r="D321" s="34" t="s">
        <v>659</v>
      </c>
      <c r="E321" s="31">
        <v>0</v>
      </c>
    </row>
    <row r="322" spans="1:6" ht="26.4" x14ac:dyDescent="0.25">
      <c r="A322" s="33" t="s">
        <v>656</v>
      </c>
      <c r="B322" s="33" t="s">
        <v>673</v>
      </c>
      <c r="C322" s="33" t="s">
        <v>674</v>
      </c>
      <c r="D322" s="33" t="s">
        <v>659</v>
      </c>
      <c r="E322" s="31">
        <v>0</v>
      </c>
    </row>
    <row r="323" spans="1:6" ht="26.4" x14ac:dyDescent="0.25">
      <c r="A323" s="34" t="s">
        <v>660</v>
      </c>
      <c r="B323" s="34" t="s">
        <v>675</v>
      </c>
      <c r="C323" s="34" t="s">
        <v>676</v>
      </c>
      <c r="D323" s="34" t="s">
        <v>659</v>
      </c>
      <c r="E323" s="31">
        <v>0</v>
      </c>
    </row>
    <row r="324" spans="1:6" ht="26.4" x14ac:dyDescent="0.25">
      <c r="A324" s="34" t="s">
        <v>660</v>
      </c>
      <c r="B324" s="34" t="s">
        <v>677</v>
      </c>
      <c r="C324" s="34" t="s">
        <v>678</v>
      </c>
      <c r="D324" s="34" t="s">
        <v>659</v>
      </c>
      <c r="E324" s="31">
        <v>0</v>
      </c>
    </row>
    <row r="325" spans="1:6" ht="66" x14ac:dyDescent="0.25">
      <c r="A325" s="29" t="s">
        <v>30</v>
      </c>
      <c r="B325" s="29" t="s">
        <v>679</v>
      </c>
      <c r="C325" s="29" t="s">
        <v>680</v>
      </c>
      <c r="D325" s="29" t="s">
        <v>681</v>
      </c>
      <c r="E325" s="31">
        <v>0</v>
      </c>
      <c r="F325" t="s">
        <v>682</v>
      </c>
    </row>
    <row r="326" spans="1:6" ht="66" x14ac:dyDescent="0.25">
      <c r="A326" s="29" t="s">
        <v>30</v>
      </c>
      <c r="B326" s="29" t="s">
        <v>683</v>
      </c>
      <c r="C326" s="29" t="s">
        <v>684</v>
      </c>
      <c r="D326" s="29" t="s">
        <v>681</v>
      </c>
      <c r="E326" s="31">
        <v>0</v>
      </c>
      <c r="F326" t="s">
        <v>682</v>
      </c>
    </row>
    <row r="327" spans="1:6" ht="66" x14ac:dyDescent="0.25">
      <c r="A327" s="29" t="s">
        <v>30</v>
      </c>
      <c r="B327" s="29" t="s">
        <v>685</v>
      </c>
      <c r="C327" s="29" t="s">
        <v>686</v>
      </c>
      <c r="D327" s="29" t="s">
        <v>681</v>
      </c>
      <c r="E327" s="31">
        <v>0</v>
      </c>
      <c r="F327" t="s">
        <v>682</v>
      </c>
    </row>
    <row r="328" spans="1:6" x14ac:dyDescent="0.25">
      <c r="A328" s="29" t="s">
        <v>30</v>
      </c>
      <c r="B328" s="29" t="s">
        <v>687</v>
      </c>
      <c r="C328" s="29" t="s">
        <v>688</v>
      </c>
      <c r="D328" s="29" t="s">
        <v>689</v>
      </c>
      <c r="E328" s="31">
        <v>0</v>
      </c>
    </row>
    <row r="329" spans="1:6" x14ac:dyDescent="0.25">
      <c r="A329" s="29" t="s">
        <v>30</v>
      </c>
      <c r="B329" s="29" t="s">
        <v>690</v>
      </c>
      <c r="C329" s="29" t="s">
        <v>691</v>
      </c>
      <c r="D329" s="29" t="s">
        <v>689</v>
      </c>
      <c r="E329" s="31">
        <v>0</v>
      </c>
    </row>
    <row r="330" spans="1:6" x14ac:dyDescent="0.25">
      <c r="A330" s="29" t="s">
        <v>30</v>
      </c>
      <c r="B330" s="29" t="s">
        <v>692</v>
      </c>
      <c r="C330" s="29" t="s">
        <v>693</v>
      </c>
      <c r="D330" s="29" t="s">
        <v>689</v>
      </c>
      <c r="E330" s="31">
        <v>0</v>
      </c>
    </row>
    <row r="331" spans="1:6" ht="26.4" x14ac:dyDescent="0.25">
      <c r="A331" s="29" t="s">
        <v>30</v>
      </c>
      <c r="B331" s="29" t="s">
        <v>694</v>
      </c>
      <c r="C331" s="29" t="s">
        <v>695</v>
      </c>
      <c r="D331" s="29" t="s">
        <v>696</v>
      </c>
      <c r="E331" s="31">
        <v>0</v>
      </c>
    </row>
    <row r="332" spans="1:6" ht="26.4" x14ac:dyDescent="0.25">
      <c r="A332" s="29" t="s">
        <v>30</v>
      </c>
      <c r="B332" s="29" t="s">
        <v>697</v>
      </c>
      <c r="C332" s="29" t="s">
        <v>698</v>
      </c>
      <c r="D332" s="29" t="s">
        <v>696</v>
      </c>
      <c r="E332" s="31">
        <v>0</v>
      </c>
    </row>
    <row r="333" spans="1:6" ht="26.4" x14ac:dyDescent="0.25">
      <c r="A333" s="29" t="s">
        <v>30</v>
      </c>
      <c r="B333" s="29" t="s">
        <v>699</v>
      </c>
      <c r="C333" s="29" t="s">
        <v>700</v>
      </c>
      <c r="D333" s="29" t="s">
        <v>696</v>
      </c>
      <c r="E333" s="31">
        <v>0</v>
      </c>
    </row>
    <row r="334" spans="1:6" ht="26.4" x14ac:dyDescent="0.25">
      <c r="A334" s="29" t="s">
        <v>30</v>
      </c>
      <c r="B334" s="29" t="s">
        <v>701</v>
      </c>
      <c r="C334" s="29" t="s">
        <v>702</v>
      </c>
      <c r="D334" s="29" t="s">
        <v>696</v>
      </c>
      <c r="E334" s="31">
        <v>0</v>
      </c>
    </row>
    <row r="335" spans="1:6" ht="26.4" x14ac:dyDescent="0.25">
      <c r="A335" s="29" t="s">
        <v>30</v>
      </c>
      <c r="B335" s="29" t="s">
        <v>703</v>
      </c>
      <c r="C335" s="29" t="s">
        <v>704</v>
      </c>
      <c r="D335" s="29" t="s">
        <v>696</v>
      </c>
      <c r="E335" s="31">
        <v>0</v>
      </c>
    </row>
    <row r="336" spans="1:6" ht="26.4" x14ac:dyDescent="0.25">
      <c r="A336" s="29" t="s">
        <v>30</v>
      </c>
      <c r="B336" s="29" t="s">
        <v>705</v>
      </c>
      <c r="C336" s="29" t="s">
        <v>706</v>
      </c>
      <c r="D336" s="29" t="s">
        <v>696</v>
      </c>
      <c r="E336" s="31">
        <v>0</v>
      </c>
    </row>
    <row r="337" spans="1:6" ht="66" x14ac:dyDescent="0.25">
      <c r="A337" s="29" t="s">
        <v>30</v>
      </c>
      <c r="B337" s="29" t="s">
        <v>707</v>
      </c>
      <c r="C337" s="29" t="s">
        <v>708</v>
      </c>
      <c r="D337" s="29" t="s">
        <v>681</v>
      </c>
      <c r="E337" s="31">
        <v>0</v>
      </c>
      <c r="F337" t="s">
        <v>682</v>
      </c>
    </row>
    <row r="338" spans="1:6" ht="66" x14ac:dyDescent="0.25">
      <c r="A338" s="29" t="s">
        <v>30</v>
      </c>
      <c r="B338" s="29" t="s">
        <v>709</v>
      </c>
      <c r="C338" s="29" t="s">
        <v>710</v>
      </c>
      <c r="D338" s="29" t="s">
        <v>681</v>
      </c>
      <c r="E338" s="31">
        <v>0</v>
      </c>
    </row>
    <row r="339" spans="1:6" ht="66" x14ac:dyDescent="0.25">
      <c r="A339" s="29" t="s">
        <v>30</v>
      </c>
      <c r="B339" s="29" t="s">
        <v>711</v>
      </c>
      <c r="C339" s="29" t="s">
        <v>712</v>
      </c>
      <c r="D339" s="29" t="s">
        <v>681</v>
      </c>
      <c r="E339" s="31">
        <v>0</v>
      </c>
    </row>
    <row r="340" spans="1:6" x14ac:dyDescent="0.25">
      <c r="A340" s="29" t="s">
        <v>30</v>
      </c>
      <c r="B340" s="29" t="s">
        <v>713</v>
      </c>
      <c r="C340" s="29" t="s">
        <v>714</v>
      </c>
      <c r="D340" s="29" t="s">
        <v>715</v>
      </c>
      <c r="E340" s="31">
        <v>0.2</v>
      </c>
    </row>
    <row r="341" spans="1:6" x14ac:dyDescent="0.25">
      <c r="A341" s="29" t="s">
        <v>30</v>
      </c>
      <c r="B341" s="29" t="s">
        <v>716</v>
      </c>
      <c r="C341" s="29" t="s">
        <v>717</v>
      </c>
      <c r="D341" s="29" t="s">
        <v>715</v>
      </c>
      <c r="E341" s="31">
        <v>0.2</v>
      </c>
    </row>
    <row r="342" spans="1:6" x14ac:dyDescent="0.25">
      <c r="A342" s="29" t="s">
        <v>30</v>
      </c>
      <c r="B342" s="29" t="s">
        <v>718</v>
      </c>
      <c r="C342" s="29" t="s">
        <v>719</v>
      </c>
      <c r="D342" s="29" t="s">
        <v>715</v>
      </c>
      <c r="E342" s="31">
        <v>0.2</v>
      </c>
    </row>
    <row r="343" spans="1:6" x14ac:dyDescent="0.25">
      <c r="A343" s="29" t="s">
        <v>30</v>
      </c>
      <c r="B343" s="29" t="s">
        <v>720</v>
      </c>
      <c r="C343" s="29" t="s">
        <v>721</v>
      </c>
      <c r="D343" s="29" t="s">
        <v>715</v>
      </c>
      <c r="E343" s="31">
        <v>0.2</v>
      </c>
    </row>
    <row r="344" spans="1:6" x14ac:dyDescent="0.25">
      <c r="A344" s="29" t="s">
        <v>30</v>
      </c>
      <c r="B344" s="29" t="s">
        <v>722</v>
      </c>
      <c r="C344" s="29" t="s">
        <v>723</v>
      </c>
      <c r="D344" s="29" t="s">
        <v>724</v>
      </c>
      <c r="E344" s="31">
        <v>0.2</v>
      </c>
    </row>
    <row r="345" spans="1:6" x14ac:dyDescent="0.25">
      <c r="A345" s="29" t="s">
        <v>30</v>
      </c>
      <c r="B345" s="29" t="s">
        <v>725</v>
      </c>
      <c r="C345" s="29" t="s">
        <v>726</v>
      </c>
      <c r="D345" s="29" t="s">
        <v>724</v>
      </c>
      <c r="E345" s="31">
        <v>0.2</v>
      </c>
    </row>
    <row r="346" spans="1:6" x14ac:dyDescent="0.25">
      <c r="A346" s="29" t="s">
        <v>30</v>
      </c>
      <c r="B346" s="29" t="s">
        <v>727</v>
      </c>
      <c r="C346" s="29" t="s">
        <v>728</v>
      </c>
      <c r="D346" s="29" t="s">
        <v>724</v>
      </c>
      <c r="E346" s="31">
        <v>0.2</v>
      </c>
    </row>
    <row r="347" spans="1:6" x14ac:dyDescent="0.25">
      <c r="A347" s="29" t="s">
        <v>30</v>
      </c>
      <c r="B347" s="29" t="s">
        <v>729</v>
      </c>
      <c r="C347" s="29" t="s">
        <v>730</v>
      </c>
      <c r="D347" s="29" t="s">
        <v>724</v>
      </c>
      <c r="E347" s="31">
        <v>0.2</v>
      </c>
    </row>
    <row r="348" spans="1:6" x14ac:dyDescent="0.25">
      <c r="A348" s="29" t="s">
        <v>30</v>
      </c>
      <c r="B348" s="29" t="s">
        <v>731</v>
      </c>
      <c r="C348" s="29" t="s">
        <v>732</v>
      </c>
      <c r="D348" s="29" t="s">
        <v>724</v>
      </c>
      <c r="E348" s="31">
        <v>0.2</v>
      </c>
    </row>
    <row r="349" spans="1:6" x14ac:dyDescent="0.25">
      <c r="A349" s="29" t="s">
        <v>30</v>
      </c>
      <c r="B349" s="29" t="s">
        <v>733</v>
      </c>
      <c r="C349" s="29" t="s">
        <v>734</v>
      </c>
      <c r="D349" s="29" t="s">
        <v>724</v>
      </c>
      <c r="E349" s="31">
        <v>0.2</v>
      </c>
    </row>
    <row r="350" spans="1:6" ht="26.4" x14ac:dyDescent="0.25">
      <c r="A350" s="29" t="s">
        <v>30</v>
      </c>
      <c r="B350" s="29" t="s">
        <v>735</v>
      </c>
      <c r="C350" s="29" t="s">
        <v>736</v>
      </c>
      <c r="D350" s="29" t="s">
        <v>724</v>
      </c>
      <c r="E350" s="31">
        <v>0.2</v>
      </c>
    </row>
    <row r="351" spans="1:6" ht="26.4" x14ac:dyDescent="0.25">
      <c r="A351" s="29" t="s">
        <v>30</v>
      </c>
      <c r="B351" s="29" t="s">
        <v>737</v>
      </c>
      <c r="C351" s="29" t="s">
        <v>738</v>
      </c>
      <c r="D351" s="29" t="s">
        <v>739</v>
      </c>
      <c r="E351" s="31">
        <v>0.3</v>
      </c>
    </row>
    <row r="352" spans="1:6" ht="26.4" x14ac:dyDescent="0.25">
      <c r="A352" s="29" t="s">
        <v>30</v>
      </c>
      <c r="B352" s="29" t="s">
        <v>740</v>
      </c>
      <c r="C352" s="29" t="s">
        <v>741</v>
      </c>
      <c r="D352" s="29" t="s">
        <v>739</v>
      </c>
      <c r="E352" s="31">
        <v>0.3</v>
      </c>
    </row>
    <row r="353" spans="1:5" x14ac:dyDescent="0.25">
      <c r="A353" s="29" t="s">
        <v>30</v>
      </c>
      <c r="B353" s="29" t="s">
        <v>742</v>
      </c>
      <c r="C353" s="29" t="s">
        <v>743</v>
      </c>
      <c r="D353" s="29" t="s">
        <v>739</v>
      </c>
      <c r="E353" s="31">
        <v>0.3</v>
      </c>
    </row>
    <row r="354" spans="1:5" ht="26.4" x14ac:dyDescent="0.25">
      <c r="A354" s="29" t="s">
        <v>30</v>
      </c>
      <c r="B354" s="29" t="s">
        <v>744</v>
      </c>
      <c r="C354" s="29" t="s">
        <v>745</v>
      </c>
      <c r="D354" s="29" t="s">
        <v>739</v>
      </c>
      <c r="E354" s="31">
        <v>0.3</v>
      </c>
    </row>
    <row r="355" spans="1:5" x14ac:dyDescent="0.25">
      <c r="A355" s="29" t="s">
        <v>30</v>
      </c>
      <c r="B355" s="29" t="s">
        <v>746</v>
      </c>
      <c r="C355" s="29" t="s">
        <v>747</v>
      </c>
      <c r="D355" s="29" t="s">
        <v>739</v>
      </c>
      <c r="E355" s="31">
        <v>0.3</v>
      </c>
    </row>
    <row r="356" spans="1:5" ht="26.4" x14ac:dyDescent="0.25">
      <c r="A356" s="29" t="s">
        <v>30</v>
      </c>
      <c r="B356" s="29" t="s">
        <v>748</v>
      </c>
      <c r="C356" s="29" t="s">
        <v>749</v>
      </c>
      <c r="D356" s="29" t="s">
        <v>739</v>
      </c>
      <c r="E356" s="31">
        <v>0.3</v>
      </c>
    </row>
    <row r="357" spans="1:5" x14ac:dyDescent="0.25">
      <c r="A357" s="29" t="s">
        <v>30</v>
      </c>
      <c r="B357" s="29" t="s">
        <v>750</v>
      </c>
      <c r="C357" s="29" t="s">
        <v>751</v>
      </c>
      <c r="D357" s="29" t="s">
        <v>739</v>
      </c>
      <c r="E357" s="31">
        <v>0.3</v>
      </c>
    </row>
    <row r="358" spans="1:5" x14ac:dyDescent="0.25">
      <c r="A358" s="29" t="s">
        <v>30</v>
      </c>
      <c r="B358" s="29" t="s">
        <v>752</v>
      </c>
      <c r="C358" s="29" t="s">
        <v>753</v>
      </c>
      <c r="D358" s="29" t="s">
        <v>739</v>
      </c>
      <c r="E358" s="31">
        <v>0.3</v>
      </c>
    </row>
    <row r="359" spans="1:5" x14ac:dyDescent="0.25">
      <c r="A359" s="29" t="s">
        <v>30</v>
      </c>
      <c r="B359" s="29" t="s">
        <v>754</v>
      </c>
      <c r="C359" s="29" t="s">
        <v>755</v>
      </c>
      <c r="D359" s="29" t="s">
        <v>739</v>
      </c>
      <c r="E359" s="31">
        <v>0.3</v>
      </c>
    </row>
    <row r="360" spans="1:5" x14ac:dyDescent="0.25">
      <c r="A360" s="29" t="s">
        <v>30</v>
      </c>
      <c r="B360" s="29" t="s">
        <v>756</v>
      </c>
      <c r="C360" s="29" t="s">
        <v>757</v>
      </c>
      <c r="D360" s="29" t="s">
        <v>739</v>
      </c>
      <c r="E360" s="31">
        <v>0.3</v>
      </c>
    </row>
    <row r="361" spans="1:5" ht="26.4" x14ac:dyDescent="0.25">
      <c r="A361" s="29" t="s">
        <v>30</v>
      </c>
      <c r="B361" s="29" t="s">
        <v>758</v>
      </c>
      <c r="C361" s="29" t="s">
        <v>759</v>
      </c>
      <c r="D361" s="29" t="s">
        <v>760</v>
      </c>
      <c r="E361" s="31">
        <v>0.3</v>
      </c>
    </row>
    <row r="362" spans="1:5" ht="26.4" x14ac:dyDescent="0.25">
      <c r="A362" s="29" t="s">
        <v>30</v>
      </c>
      <c r="B362" s="29" t="s">
        <v>761</v>
      </c>
      <c r="C362" s="29" t="s">
        <v>762</v>
      </c>
      <c r="D362" s="29" t="s">
        <v>760</v>
      </c>
      <c r="E362" s="31">
        <v>0.3</v>
      </c>
    </row>
    <row r="363" spans="1:5" ht="26.4" x14ac:dyDescent="0.25">
      <c r="A363" s="29" t="s">
        <v>30</v>
      </c>
      <c r="B363" s="29" t="s">
        <v>763</v>
      </c>
      <c r="C363" s="29" t="s">
        <v>764</v>
      </c>
      <c r="D363" s="29" t="s">
        <v>760</v>
      </c>
      <c r="E363" s="31">
        <v>0.3</v>
      </c>
    </row>
    <row r="364" spans="1:5" ht="26.4" x14ac:dyDescent="0.25">
      <c r="A364" s="29" t="s">
        <v>30</v>
      </c>
      <c r="B364" s="29" t="s">
        <v>765</v>
      </c>
      <c r="C364" s="29" t="s">
        <v>766</v>
      </c>
      <c r="D364" s="29" t="s">
        <v>760</v>
      </c>
      <c r="E364" s="31">
        <v>0.3</v>
      </c>
    </row>
    <row r="365" spans="1:5" ht="26.4" x14ac:dyDescent="0.25">
      <c r="A365" s="29" t="s">
        <v>30</v>
      </c>
      <c r="B365" s="29" t="s">
        <v>767</v>
      </c>
      <c r="C365" s="29" t="s">
        <v>768</v>
      </c>
      <c r="D365" s="29" t="s">
        <v>769</v>
      </c>
      <c r="E365" s="31">
        <v>0.3</v>
      </c>
    </row>
    <row r="366" spans="1:5" ht="26.4" x14ac:dyDescent="0.25">
      <c r="A366" s="29" t="s">
        <v>30</v>
      </c>
      <c r="B366" s="29" t="s">
        <v>770</v>
      </c>
      <c r="C366" s="29" t="s">
        <v>771</v>
      </c>
      <c r="D366" s="29" t="s">
        <v>769</v>
      </c>
      <c r="E366" s="31">
        <v>0.3</v>
      </c>
    </row>
    <row r="367" spans="1:5" ht="26.4" x14ac:dyDescent="0.25">
      <c r="A367" s="29" t="s">
        <v>30</v>
      </c>
      <c r="B367" s="29" t="s">
        <v>772</v>
      </c>
      <c r="C367" s="29" t="s">
        <v>773</v>
      </c>
      <c r="D367" s="29" t="s">
        <v>769</v>
      </c>
      <c r="E367" s="31">
        <v>0.3</v>
      </c>
    </row>
    <row r="368" spans="1:5" ht="26.4" x14ac:dyDescent="0.25">
      <c r="A368" s="29" t="s">
        <v>30</v>
      </c>
      <c r="B368" s="29" t="s">
        <v>774</v>
      </c>
      <c r="C368" s="29" t="s">
        <v>775</v>
      </c>
      <c r="D368" s="29" t="s">
        <v>769</v>
      </c>
      <c r="E368" s="31">
        <v>0.3</v>
      </c>
    </row>
    <row r="369" spans="1:5" ht="26.4" x14ac:dyDescent="0.25">
      <c r="A369" s="29" t="s">
        <v>30</v>
      </c>
      <c r="B369" s="29" t="s">
        <v>776</v>
      </c>
      <c r="C369" s="29" t="s">
        <v>777</v>
      </c>
      <c r="D369" s="29" t="s">
        <v>769</v>
      </c>
      <c r="E369" s="31">
        <v>0.3</v>
      </c>
    </row>
    <row r="370" spans="1:5" ht="26.4" x14ac:dyDescent="0.25">
      <c r="A370" s="29" t="s">
        <v>30</v>
      </c>
      <c r="B370" s="29" t="s">
        <v>778</v>
      </c>
      <c r="C370" s="29" t="s">
        <v>779</v>
      </c>
      <c r="D370" s="29" t="s">
        <v>769</v>
      </c>
      <c r="E370" s="31">
        <v>0.3</v>
      </c>
    </row>
    <row r="371" spans="1:5" ht="26.4" x14ac:dyDescent="0.25">
      <c r="A371" s="29" t="s">
        <v>30</v>
      </c>
      <c r="B371" s="29" t="s">
        <v>780</v>
      </c>
      <c r="C371" s="29" t="s">
        <v>781</v>
      </c>
      <c r="D371" s="29" t="s">
        <v>769</v>
      </c>
      <c r="E371" s="31">
        <v>0.3</v>
      </c>
    </row>
    <row r="372" spans="1:5" ht="26.4" x14ac:dyDescent="0.25">
      <c r="A372" s="29" t="s">
        <v>30</v>
      </c>
      <c r="B372" s="29" t="s">
        <v>782</v>
      </c>
      <c r="C372" s="29" t="s">
        <v>783</v>
      </c>
      <c r="D372" s="29" t="s">
        <v>769</v>
      </c>
      <c r="E372" s="31">
        <v>0.3</v>
      </c>
    </row>
    <row r="373" spans="1:5" ht="26.4" x14ac:dyDescent="0.25">
      <c r="A373" s="29" t="s">
        <v>30</v>
      </c>
      <c r="B373" s="29" t="s">
        <v>784</v>
      </c>
      <c r="C373" s="29" t="s">
        <v>785</v>
      </c>
      <c r="D373" s="29" t="s">
        <v>769</v>
      </c>
      <c r="E373" s="31">
        <v>0.3</v>
      </c>
    </row>
    <row r="374" spans="1:5" ht="26.4" x14ac:dyDescent="0.25">
      <c r="A374" s="29" t="s">
        <v>30</v>
      </c>
      <c r="B374" s="29" t="s">
        <v>786</v>
      </c>
      <c r="C374" s="29" t="s">
        <v>787</v>
      </c>
      <c r="D374" s="29" t="s">
        <v>769</v>
      </c>
      <c r="E374" s="31">
        <v>0.3</v>
      </c>
    </row>
    <row r="375" spans="1:5" ht="26.4" x14ac:dyDescent="0.25">
      <c r="A375" s="29" t="s">
        <v>30</v>
      </c>
      <c r="B375" s="29" t="s">
        <v>788</v>
      </c>
      <c r="C375" s="29" t="s">
        <v>789</v>
      </c>
      <c r="D375" s="29" t="s">
        <v>769</v>
      </c>
      <c r="E375" s="31">
        <v>0.3</v>
      </c>
    </row>
    <row r="376" spans="1:5" ht="26.4" x14ac:dyDescent="0.25">
      <c r="A376" s="29" t="s">
        <v>30</v>
      </c>
      <c r="B376" s="29" t="s">
        <v>790</v>
      </c>
      <c r="C376" s="29" t="s">
        <v>791</v>
      </c>
      <c r="D376" s="29" t="s">
        <v>792</v>
      </c>
      <c r="E376" s="31">
        <v>0.3</v>
      </c>
    </row>
    <row r="377" spans="1:5" ht="26.4" x14ac:dyDescent="0.25">
      <c r="A377" s="29" t="s">
        <v>30</v>
      </c>
      <c r="B377" s="29" t="s">
        <v>793</v>
      </c>
      <c r="C377" s="29" t="s">
        <v>794</v>
      </c>
      <c r="D377" s="29" t="s">
        <v>792</v>
      </c>
      <c r="E377" s="31">
        <v>0.3</v>
      </c>
    </row>
    <row r="378" spans="1:5" ht="26.4" x14ac:dyDescent="0.25">
      <c r="A378" s="29" t="s">
        <v>30</v>
      </c>
      <c r="B378" s="29" t="s">
        <v>795</v>
      </c>
      <c r="C378" s="29" t="s">
        <v>796</v>
      </c>
      <c r="D378" s="29" t="s">
        <v>792</v>
      </c>
      <c r="E378" s="31">
        <v>0.3</v>
      </c>
    </row>
    <row r="379" spans="1:5" ht="26.4" x14ac:dyDescent="0.25">
      <c r="A379" s="29" t="s">
        <v>30</v>
      </c>
      <c r="B379" s="29" t="s">
        <v>797</v>
      </c>
      <c r="C379" s="29" t="s">
        <v>798</v>
      </c>
      <c r="D379" s="29" t="s">
        <v>792</v>
      </c>
      <c r="E379" s="31">
        <v>0.3</v>
      </c>
    </row>
    <row r="380" spans="1:5" ht="26.4" x14ac:dyDescent="0.25">
      <c r="A380" s="29" t="s">
        <v>30</v>
      </c>
      <c r="B380" s="29" t="s">
        <v>799</v>
      </c>
      <c r="C380" s="29" t="s">
        <v>800</v>
      </c>
      <c r="D380" s="29" t="s">
        <v>792</v>
      </c>
      <c r="E380" s="31">
        <v>0.3</v>
      </c>
    </row>
    <row r="381" spans="1:5" ht="26.4" x14ac:dyDescent="0.25">
      <c r="A381" s="29" t="s">
        <v>30</v>
      </c>
      <c r="B381" s="29" t="s">
        <v>801</v>
      </c>
      <c r="C381" s="29" t="s">
        <v>802</v>
      </c>
      <c r="D381" s="29" t="s">
        <v>792</v>
      </c>
      <c r="E381" s="31">
        <v>0.3</v>
      </c>
    </row>
    <row r="382" spans="1:5" ht="26.4" x14ac:dyDescent="0.25">
      <c r="A382" s="29" t="s">
        <v>30</v>
      </c>
      <c r="B382" s="29" t="s">
        <v>803</v>
      </c>
      <c r="C382" s="29" t="s">
        <v>804</v>
      </c>
      <c r="D382" s="29" t="s">
        <v>792</v>
      </c>
      <c r="E382" s="31">
        <v>0.3</v>
      </c>
    </row>
    <row r="383" spans="1:5" ht="26.4" x14ac:dyDescent="0.25">
      <c r="A383" s="29" t="s">
        <v>30</v>
      </c>
      <c r="B383" s="29" t="s">
        <v>805</v>
      </c>
      <c r="C383" s="29" t="s">
        <v>806</v>
      </c>
      <c r="D383" s="29" t="s">
        <v>792</v>
      </c>
      <c r="E383" s="31">
        <v>0.3</v>
      </c>
    </row>
    <row r="384" spans="1:5" ht="26.4" x14ac:dyDescent="0.25">
      <c r="A384" s="29" t="s">
        <v>30</v>
      </c>
      <c r="B384" s="29" t="s">
        <v>807</v>
      </c>
      <c r="C384" s="29" t="s">
        <v>808</v>
      </c>
      <c r="D384" s="29" t="s">
        <v>792</v>
      </c>
      <c r="E384" s="31">
        <v>0.3</v>
      </c>
    </row>
    <row r="385" spans="1:5" ht="26.4" x14ac:dyDescent="0.25">
      <c r="A385" s="29" t="s">
        <v>30</v>
      </c>
      <c r="B385" s="29" t="s">
        <v>809</v>
      </c>
      <c r="C385" s="29" t="s">
        <v>810</v>
      </c>
      <c r="D385" s="29" t="s">
        <v>792</v>
      </c>
      <c r="E385" s="31">
        <v>0.3</v>
      </c>
    </row>
    <row r="386" spans="1:5" ht="26.4" x14ac:dyDescent="0.25">
      <c r="A386" s="29" t="s">
        <v>30</v>
      </c>
      <c r="B386" s="29" t="s">
        <v>811</v>
      </c>
      <c r="C386" s="29" t="s">
        <v>812</v>
      </c>
      <c r="D386" s="29" t="s">
        <v>792</v>
      </c>
      <c r="E386" s="31">
        <v>0.3</v>
      </c>
    </row>
    <row r="387" spans="1:5" ht="26.4" x14ac:dyDescent="0.25">
      <c r="A387" s="29" t="s">
        <v>30</v>
      </c>
      <c r="B387" s="29" t="s">
        <v>813</v>
      </c>
      <c r="C387" s="29" t="s">
        <v>814</v>
      </c>
      <c r="D387" s="29" t="s">
        <v>792</v>
      </c>
      <c r="E387" s="31">
        <v>0.3</v>
      </c>
    </row>
    <row r="388" spans="1:5" ht="26.4" x14ac:dyDescent="0.25">
      <c r="A388" s="29" t="s">
        <v>30</v>
      </c>
      <c r="B388" s="29" t="s">
        <v>815</v>
      </c>
      <c r="C388" s="29" t="s">
        <v>816</v>
      </c>
      <c r="D388" s="29" t="s">
        <v>792</v>
      </c>
      <c r="E388" s="31">
        <v>0.3</v>
      </c>
    </row>
    <row r="389" spans="1:5" ht="26.4" x14ac:dyDescent="0.25">
      <c r="A389" s="29" t="s">
        <v>30</v>
      </c>
      <c r="B389" s="29" t="s">
        <v>817</v>
      </c>
      <c r="C389" s="29" t="s">
        <v>818</v>
      </c>
      <c r="D389" s="29" t="s">
        <v>792</v>
      </c>
      <c r="E389" s="31">
        <v>0.3</v>
      </c>
    </row>
    <row r="390" spans="1:5" ht="26.4" x14ac:dyDescent="0.25">
      <c r="A390" s="29" t="s">
        <v>30</v>
      </c>
      <c r="B390" s="29" t="s">
        <v>819</v>
      </c>
      <c r="C390" s="29" t="s">
        <v>820</v>
      </c>
      <c r="D390" s="29" t="s">
        <v>792</v>
      </c>
      <c r="E390" s="31">
        <v>0.3</v>
      </c>
    </row>
    <row r="391" spans="1:5" ht="26.4" x14ac:dyDescent="0.25">
      <c r="A391" s="29" t="s">
        <v>30</v>
      </c>
      <c r="B391" s="29" t="s">
        <v>821</v>
      </c>
      <c r="C391" s="29" t="s">
        <v>822</v>
      </c>
      <c r="D391" s="29" t="s">
        <v>792</v>
      </c>
      <c r="E391" s="31">
        <v>0.3</v>
      </c>
    </row>
    <row r="392" spans="1:5" ht="26.4" x14ac:dyDescent="0.25">
      <c r="A392" s="29" t="s">
        <v>30</v>
      </c>
      <c r="B392" s="29" t="s">
        <v>823</v>
      </c>
      <c r="C392" s="29" t="s">
        <v>824</v>
      </c>
      <c r="D392" s="29" t="s">
        <v>792</v>
      </c>
      <c r="E392" s="31">
        <v>0.3</v>
      </c>
    </row>
    <row r="393" spans="1:5" ht="26.4" x14ac:dyDescent="0.25">
      <c r="A393" s="29" t="s">
        <v>30</v>
      </c>
      <c r="B393" s="29" t="s">
        <v>825</v>
      </c>
      <c r="C393" s="29" t="s">
        <v>826</v>
      </c>
      <c r="D393" s="29" t="s">
        <v>792</v>
      </c>
      <c r="E393" s="31">
        <v>0.3</v>
      </c>
    </row>
    <row r="394" spans="1:5" ht="26.4" x14ac:dyDescent="0.25">
      <c r="A394" s="29" t="s">
        <v>30</v>
      </c>
      <c r="B394" s="29" t="s">
        <v>827</v>
      </c>
      <c r="C394" s="29" t="s">
        <v>828</v>
      </c>
      <c r="D394" s="29" t="s">
        <v>792</v>
      </c>
      <c r="E394" s="31">
        <v>0.3</v>
      </c>
    </row>
    <row r="395" spans="1:5" ht="26.4" x14ac:dyDescent="0.25">
      <c r="A395" s="29" t="s">
        <v>30</v>
      </c>
      <c r="B395" s="29" t="s">
        <v>829</v>
      </c>
      <c r="C395" s="29" t="s">
        <v>830</v>
      </c>
      <c r="D395" s="29" t="s">
        <v>831</v>
      </c>
      <c r="E395" s="31">
        <v>0.3</v>
      </c>
    </row>
    <row r="396" spans="1:5" ht="26.4" x14ac:dyDescent="0.25">
      <c r="A396" s="29" t="s">
        <v>30</v>
      </c>
      <c r="B396" s="29" t="s">
        <v>832</v>
      </c>
      <c r="C396" s="29" t="s">
        <v>833</v>
      </c>
      <c r="D396" s="29" t="s">
        <v>831</v>
      </c>
      <c r="E396" s="31">
        <v>0.3</v>
      </c>
    </row>
    <row r="397" spans="1:5" ht="26.4" x14ac:dyDescent="0.25">
      <c r="A397" s="29" t="s">
        <v>30</v>
      </c>
      <c r="B397" s="29" t="s">
        <v>834</v>
      </c>
      <c r="C397" s="29" t="s">
        <v>835</v>
      </c>
      <c r="D397" s="29" t="s">
        <v>831</v>
      </c>
      <c r="E397" s="31">
        <v>0.3</v>
      </c>
    </row>
    <row r="398" spans="1:5" ht="26.4" x14ac:dyDescent="0.25">
      <c r="A398" s="29" t="s">
        <v>30</v>
      </c>
      <c r="B398" s="29" t="s">
        <v>836</v>
      </c>
      <c r="C398" s="29" t="s">
        <v>837</v>
      </c>
      <c r="D398" s="29" t="s">
        <v>838</v>
      </c>
      <c r="E398" s="31">
        <v>0.3</v>
      </c>
    </row>
    <row r="399" spans="1:5" ht="26.4" x14ac:dyDescent="0.25">
      <c r="A399" s="29" t="s">
        <v>30</v>
      </c>
      <c r="B399" s="29" t="s">
        <v>839</v>
      </c>
      <c r="C399" s="29" t="s">
        <v>840</v>
      </c>
      <c r="D399" s="29" t="s">
        <v>838</v>
      </c>
      <c r="E399" s="31">
        <v>0.3</v>
      </c>
    </row>
    <row r="400" spans="1:5" ht="26.4" x14ac:dyDescent="0.25">
      <c r="A400" s="29" t="s">
        <v>30</v>
      </c>
      <c r="B400" s="29" t="s">
        <v>841</v>
      </c>
      <c r="C400" s="29" t="s">
        <v>842</v>
      </c>
      <c r="D400" s="29" t="s">
        <v>838</v>
      </c>
      <c r="E400" s="31">
        <v>0.3</v>
      </c>
    </row>
    <row r="401" spans="1:5" ht="26.4" x14ac:dyDescent="0.25">
      <c r="A401" s="29" t="s">
        <v>30</v>
      </c>
      <c r="B401" s="29" t="s">
        <v>843</v>
      </c>
      <c r="C401" s="29" t="s">
        <v>844</v>
      </c>
      <c r="D401" s="29" t="s">
        <v>838</v>
      </c>
      <c r="E401" s="31">
        <v>0.3</v>
      </c>
    </row>
    <row r="402" spans="1:5" ht="26.4" x14ac:dyDescent="0.25">
      <c r="A402" s="29" t="s">
        <v>30</v>
      </c>
      <c r="B402" s="29" t="s">
        <v>845</v>
      </c>
      <c r="C402" s="29" t="s">
        <v>846</v>
      </c>
      <c r="D402" s="29" t="s">
        <v>838</v>
      </c>
      <c r="E402" s="31">
        <v>0.3</v>
      </c>
    </row>
    <row r="403" spans="1:5" ht="26.4" x14ac:dyDescent="0.25">
      <c r="A403" s="29" t="s">
        <v>30</v>
      </c>
      <c r="B403" s="29" t="s">
        <v>847</v>
      </c>
      <c r="C403" s="29" t="s">
        <v>848</v>
      </c>
      <c r="D403" s="29" t="s">
        <v>838</v>
      </c>
      <c r="E403" s="31">
        <v>0.3</v>
      </c>
    </row>
    <row r="404" spans="1:5" ht="26.4" x14ac:dyDescent="0.25">
      <c r="A404" s="29" t="s">
        <v>30</v>
      </c>
      <c r="B404" s="29" t="s">
        <v>849</v>
      </c>
      <c r="C404" s="29" t="s">
        <v>850</v>
      </c>
      <c r="D404" s="29" t="s">
        <v>838</v>
      </c>
      <c r="E404" s="31">
        <v>0.3</v>
      </c>
    </row>
    <row r="405" spans="1:5" ht="26.4" x14ac:dyDescent="0.25">
      <c r="A405" s="29" t="s">
        <v>30</v>
      </c>
      <c r="B405" s="29" t="s">
        <v>851</v>
      </c>
      <c r="C405" s="29" t="s">
        <v>852</v>
      </c>
      <c r="D405" s="29" t="s">
        <v>853</v>
      </c>
      <c r="E405" s="31">
        <v>0.3</v>
      </c>
    </row>
    <row r="406" spans="1:5" x14ac:dyDescent="0.25">
      <c r="A406" s="29" t="s">
        <v>30</v>
      </c>
      <c r="B406" s="29" t="s">
        <v>854</v>
      </c>
      <c r="C406" s="29" t="s">
        <v>855</v>
      </c>
      <c r="D406" s="29" t="s">
        <v>853</v>
      </c>
      <c r="E406" s="31">
        <v>0.3</v>
      </c>
    </row>
    <row r="407" spans="1:5" x14ac:dyDescent="0.25">
      <c r="A407" s="29" t="s">
        <v>30</v>
      </c>
      <c r="B407" s="29" t="s">
        <v>856</v>
      </c>
      <c r="C407" s="29" t="s">
        <v>857</v>
      </c>
      <c r="D407" s="29" t="s">
        <v>853</v>
      </c>
      <c r="E407" s="31">
        <v>0.3</v>
      </c>
    </row>
    <row r="408" spans="1:5" x14ac:dyDescent="0.25">
      <c r="A408" s="29" t="s">
        <v>30</v>
      </c>
      <c r="B408" s="29" t="s">
        <v>858</v>
      </c>
      <c r="C408" s="29" t="s">
        <v>859</v>
      </c>
      <c r="D408" s="29" t="s">
        <v>853</v>
      </c>
      <c r="E408" s="31">
        <v>0.3</v>
      </c>
    </row>
    <row r="409" spans="1:5" x14ac:dyDescent="0.25">
      <c r="A409" s="29" t="s">
        <v>30</v>
      </c>
      <c r="B409" s="29" t="s">
        <v>860</v>
      </c>
      <c r="C409" s="29" t="s">
        <v>861</v>
      </c>
      <c r="D409" s="29" t="s">
        <v>853</v>
      </c>
      <c r="E409" s="31">
        <v>0.3</v>
      </c>
    </row>
    <row r="410" spans="1:5" x14ac:dyDescent="0.25">
      <c r="A410" s="29" t="s">
        <v>30</v>
      </c>
      <c r="B410" s="29" t="s">
        <v>862</v>
      </c>
      <c r="C410" s="29" t="s">
        <v>863</v>
      </c>
      <c r="D410" s="29" t="s">
        <v>853</v>
      </c>
      <c r="E410" s="31">
        <v>0.3</v>
      </c>
    </row>
    <row r="411" spans="1:5" x14ac:dyDescent="0.25">
      <c r="A411" s="29" t="s">
        <v>30</v>
      </c>
      <c r="B411" s="29" t="s">
        <v>864</v>
      </c>
      <c r="C411" s="29" t="s">
        <v>865</v>
      </c>
      <c r="D411" s="29" t="s">
        <v>853</v>
      </c>
      <c r="E411" s="31">
        <v>0.3</v>
      </c>
    </row>
    <row r="412" spans="1:5" x14ac:dyDescent="0.25">
      <c r="A412" s="29" t="s">
        <v>30</v>
      </c>
      <c r="B412" s="29" t="s">
        <v>866</v>
      </c>
      <c r="C412" s="29" t="s">
        <v>867</v>
      </c>
      <c r="D412" s="29" t="s">
        <v>853</v>
      </c>
      <c r="E412" s="31">
        <v>0.3</v>
      </c>
    </row>
    <row r="413" spans="1:5" x14ac:dyDescent="0.25">
      <c r="A413" s="29" t="s">
        <v>30</v>
      </c>
      <c r="B413" s="29" t="s">
        <v>868</v>
      </c>
      <c r="C413" s="29" t="s">
        <v>869</v>
      </c>
      <c r="D413" s="29" t="s">
        <v>853</v>
      </c>
      <c r="E413" s="31">
        <v>0.3</v>
      </c>
    </row>
    <row r="414" spans="1:5" ht="26.4" x14ac:dyDescent="0.25">
      <c r="A414" s="29" t="s">
        <v>30</v>
      </c>
      <c r="B414" s="29" t="s">
        <v>870</v>
      </c>
      <c r="C414" s="29" t="s">
        <v>871</v>
      </c>
      <c r="D414" s="29" t="s">
        <v>872</v>
      </c>
      <c r="E414" s="31">
        <v>0.5</v>
      </c>
    </row>
    <row r="415" spans="1:5" ht="26.4" x14ac:dyDescent="0.25">
      <c r="A415" s="29" t="s">
        <v>30</v>
      </c>
      <c r="B415" s="29" t="s">
        <v>873</v>
      </c>
      <c r="C415" s="29" t="s">
        <v>874</v>
      </c>
      <c r="D415" s="29" t="s">
        <v>872</v>
      </c>
      <c r="E415" s="31">
        <v>0.5</v>
      </c>
    </row>
    <row r="416" spans="1:5" ht="26.4" x14ac:dyDescent="0.25">
      <c r="A416" s="29" t="s">
        <v>30</v>
      </c>
      <c r="B416" s="29" t="s">
        <v>875</v>
      </c>
      <c r="C416" s="29" t="s">
        <v>876</v>
      </c>
      <c r="D416" s="29" t="s">
        <v>872</v>
      </c>
      <c r="E416" s="31">
        <v>0.5</v>
      </c>
    </row>
    <row r="417" spans="1:5" ht="26.4" x14ac:dyDescent="0.25">
      <c r="A417" s="29" t="s">
        <v>30</v>
      </c>
      <c r="B417" s="29" t="s">
        <v>877</v>
      </c>
      <c r="C417" s="29" t="s">
        <v>878</v>
      </c>
      <c r="D417" s="29" t="s">
        <v>872</v>
      </c>
      <c r="E417" s="31">
        <v>0.5</v>
      </c>
    </row>
    <row r="418" spans="1:5" ht="26.4" x14ac:dyDescent="0.25">
      <c r="A418" s="29" t="s">
        <v>30</v>
      </c>
      <c r="B418" s="29" t="s">
        <v>879</v>
      </c>
      <c r="C418" s="29" t="s">
        <v>880</v>
      </c>
      <c r="D418" s="29" t="s">
        <v>881</v>
      </c>
      <c r="E418" s="31">
        <v>0.5</v>
      </c>
    </row>
    <row r="419" spans="1:5" ht="26.4" x14ac:dyDescent="0.25">
      <c r="A419" s="29" t="s">
        <v>30</v>
      </c>
      <c r="B419" s="29" t="s">
        <v>882</v>
      </c>
      <c r="C419" s="29" t="s">
        <v>883</v>
      </c>
      <c r="D419" s="29" t="s">
        <v>881</v>
      </c>
      <c r="E419" s="31">
        <v>0.5</v>
      </c>
    </row>
    <row r="420" spans="1:5" ht="26.4" x14ac:dyDescent="0.25">
      <c r="A420" s="29" t="s">
        <v>30</v>
      </c>
      <c r="B420" s="29" t="s">
        <v>884</v>
      </c>
      <c r="C420" s="29" t="s">
        <v>885</v>
      </c>
      <c r="D420" s="29" t="s">
        <v>881</v>
      </c>
      <c r="E420" s="31">
        <v>0.5</v>
      </c>
    </row>
    <row r="421" spans="1:5" ht="26.4" x14ac:dyDescent="0.25">
      <c r="A421" s="29" t="s">
        <v>30</v>
      </c>
      <c r="B421" s="29" t="s">
        <v>886</v>
      </c>
      <c r="C421" s="29" t="s">
        <v>887</v>
      </c>
      <c r="D421" s="29" t="s">
        <v>881</v>
      </c>
      <c r="E421" s="31">
        <v>0.5</v>
      </c>
    </row>
    <row r="422" spans="1:5" ht="26.4" x14ac:dyDescent="0.25">
      <c r="A422" s="29" t="s">
        <v>30</v>
      </c>
      <c r="B422" s="29" t="s">
        <v>888</v>
      </c>
      <c r="C422" s="29" t="s">
        <v>889</v>
      </c>
      <c r="D422" s="29" t="s">
        <v>881</v>
      </c>
      <c r="E422" s="31">
        <v>0.5</v>
      </c>
    </row>
    <row r="423" spans="1:5" ht="26.4" x14ac:dyDescent="0.25">
      <c r="A423" s="29" t="s">
        <v>30</v>
      </c>
      <c r="B423" s="29" t="s">
        <v>890</v>
      </c>
      <c r="C423" s="29" t="s">
        <v>891</v>
      </c>
      <c r="D423" s="29" t="s">
        <v>881</v>
      </c>
      <c r="E423" s="31">
        <v>0.5</v>
      </c>
    </row>
    <row r="424" spans="1:5" ht="26.4" x14ac:dyDescent="0.25">
      <c r="A424" s="29" t="s">
        <v>30</v>
      </c>
      <c r="B424" s="29" t="s">
        <v>892</v>
      </c>
      <c r="C424" s="29" t="s">
        <v>893</v>
      </c>
      <c r="D424" s="29" t="s">
        <v>881</v>
      </c>
      <c r="E424" s="31">
        <v>0.5</v>
      </c>
    </row>
    <row r="425" spans="1:5" x14ac:dyDescent="0.25">
      <c r="A425" s="29" t="s">
        <v>30</v>
      </c>
      <c r="B425" s="29" t="s">
        <v>894</v>
      </c>
      <c r="C425" s="29" t="s">
        <v>895</v>
      </c>
      <c r="D425" s="29" t="s">
        <v>896</v>
      </c>
      <c r="E425" s="31">
        <v>0.5</v>
      </c>
    </row>
    <row r="426" spans="1:5" ht="26.4" x14ac:dyDescent="0.25">
      <c r="A426" s="29" t="s">
        <v>30</v>
      </c>
      <c r="B426" s="29" t="s">
        <v>897</v>
      </c>
      <c r="C426" s="29" t="s">
        <v>898</v>
      </c>
      <c r="D426" s="29" t="s">
        <v>899</v>
      </c>
      <c r="E426" s="31">
        <v>0.5</v>
      </c>
    </row>
    <row r="427" spans="1:5" ht="26.4" x14ac:dyDescent="0.25">
      <c r="A427" s="29" t="s">
        <v>30</v>
      </c>
      <c r="B427" s="29" t="s">
        <v>900</v>
      </c>
      <c r="C427" s="29" t="s">
        <v>901</v>
      </c>
      <c r="D427" s="29" t="s">
        <v>899</v>
      </c>
      <c r="E427" s="31">
        <v>0.5</v>
      </c>
    </row>
    <row r="428" spans="1:5" ht="26.4" x14ac:dyDescent="0.25">
      <c r="A428" s="29" t="s">
        <v>30</v>
      </c>
      <c r="B428" s="29" t="s">
        <v>902</v>
      </c>
      <c r="C428" s="29" t="s">
        <v>903</v>
      </c>
      <c r="D428" s="29" t="s">
        <v>899</v>
      </c>
      <c r="E428" s="31">
        <v>0.5</v>
      </c>
    </row>
    <row r="429" spans="1:5" ht="39.6" x14ac:dyDescent="0.25">
      <c r="A429" s="29" t="s">
        <v>30</v>
      </c>
      <c r="B429" s="29" t="s">
        <v>904</v>
      </c>
      <c r="C429" s="29" t="s">
        <v>905</v>
      </c>
      <c r="D429" s="29" t="s">
        <v>906</v>
      </c>
      <c r="E429" s="31">
        <v>0.5</v>
      </c>
    </row>
    <row r="430" spans="1:5" ht="39.6" x14ac:dyDescent="0.25">
      <c r="A430" s="29" t="s">
        <v>30</v>
      </c>
      <c r="B430" s="29" t="s">
        <v>907</v>
      </c>
      <c r="C430" s="29" t="s">
        <v>908</v>
      </c>
      <c r="D430" s="29" t="s">
        <v>906</v>
      </c>
      <c r="E430" s="31">
        <v>0.5</v>
      </c>
    </row>
    <row r="431" spans="1:5" ht="39.6" x14ac:dyDescent="0.25">
      <c r="A431" s="29" t="s">
        <v>30</v>
      </c>
      <c r="B431" s="29" t="s">
        <v>909</v>
      </c>
      <c r="C431" s="29" t="s">
        <v>910</v>
      </c>
      <c r="D431" s="29" t="s">
        <v>906</v>
      </c>
      <c r="E431" s="31">
        <v>0.5</v>
      </c>
    </row>
    <row r="432" spans="1:5" ht="39.6" x14ac:dyDescent="0.25">
      <c r="A432" s="29" t="s">
        <v>30</v>
      </c>
      <c r="B432" s="29" t="s">
        <v>911</v>
      </c>
      <c r="C432" s="29" t="s">
        <v>912</v>
      </c>
      <c r="D432" s="29" t="s">
        <v>906</v>
      </c>
      <c r="E432" s="31">
        <v>0.5</v>
      </c>
    </row>
    <row r="433" spans="1:5" ht="39.6" x14ac:dyDescent="0.25">
      <c r="A433" s="29" t="s">
        <v>30</v>
      </c>
      <c r="B433" s="29" t="s">
        <v>913</v>
      </c>
      <c r="C433" s="29" t="s">
        <v>914</v>
      </c>
      <c r="D433" s="29" t="s">
        <v>906</v>
      </c>
      <c r="E433" s="31">
        <v>0.5</v>
      </c>
    </row>
    <row r="434" spans="1:5" ht="39.6" x14ac:dyDescent="0.25">
      <c r="A434" s="29" t="s">
        <v>30</v>
      </c>
      <c r="B434" s="29" t="s">
        <v>915</v>
      </c>
      <c r="C434" s="29" t="s">
        <v>916</v>
      </c>
      <c r="D434" s="29" t="s">
        <v>906</v>
      </c>
      <c r="E434" s="31">
        <v>0.5</v>
      </c>
    </row>
    <row r="435" spans="1:5" ht="39.6" x14ac:dyDescent="0.25">
      <c r="A435" s="29" t="s">
        <v>30</v>
      </c>
      <c r="B435" s="29" t="s">
        <v>917</v>
      </c>
      <c r="C435" s="29" t="s">
        <v>918</v>
      </c>
      <c r="D435" s="29" t="s">
        <v>906</v>
      </c>
      <c r="E435" s="31">
        <v>0.5</v>
      </c>
    </row>
    <row r="436" spans="1:5" ht="39.6" x14ac:dyDescent="0.25">
      <c r="A436" s="29" t="s">
        <v>30</v>
      </c>
      <c r="B436" s="29" t="s">
        <v>919</v>
      </c>
      <c r="C436" s="29" t="s">
        <v>920</v>
      </c>
      <c r="D436" s="29" t="s">
        <v>906</v>
      </c>
      <c r="E436" s="31">
        <v>0.5</v>
      </c>
    </row>
    <row r="437" spans="1:5" ht="39.6" x14ac:dyDescent="0.25">
      <c r="A437" s="29" t="s">
        <v>30</v>
      </c>
      <c r="B437" s="29" t="s">
        <v>921</v>
      </c>
      <c r="C437" s="29" t="s">
        <v>922</v>
      </c>
      <c r="D437" s="29" t="s">
        <v>906</v>
      </c>
      <c r="E437" s="31">
        <v>0.5</v>
      </c>
    </row>
    <row r="438" spans="1:5" ht="39.6" x14ac:dyDescent="0.25">
      <c r="A438" s="29" t="s">
        <v>30</v>
      </c>
      <c r="B438" s="29" t="s">
        <v>923</v>
      </c>
      <c r="C438" s="29" t="s">
        <v>924</v>
      </c>
      <c r="D438" s="29" t="s">
        <v>906</v>
      </c>
      <c r="E438" s="31">
        <v>0.5</v>
      </c>
    </row>
    <row r="439" spans="1:5" ht="26.4" x14ac:dyDescent="0.25">
      <c r="A439" s="29" t="s">
        <v>30</v>
      </c>
      <c r="B439" s="29" t="s">
        <v>925</v>
      </c>
      <c r="C439" s="29" t="s">
        <v>926</v>
      </c>
      <c r="D439" s="29" t="s">
        <v>927</v>
      </c>
      <c r="E439" s="31">
        <v>0.5</v>
      </c>
    </row>
    <row r="440" spans="1:5" ht="26.4" x14ac:dyDescent="0.25">
      <c r="A440" s="29" t="s">
        <v>30</v>
      </c>
      <c r="B440" s="29" t="s">
        <v>928</v>
      </c>
      <c r="C440" s="29" t="s">
        <v>929</v>
      </c>
      <c r="D440" s="29" t="s">
        <v>927</v>
      </c>
      <c r="E440" s="31">
        <v>0.5</v>
      </c>
    </row>
    <row r="441" spans="1:5" ht="26.4" x14ac:dyDescent="0.25">
      <c r="A441" s="29" t="s">
        <v>30</v>
      </c>
      <c r="B441" s="29" t="s">
        <v>930</v>
      </c>
      <c r="C441" s="29" t="s">
        <v>931</v>
      </c>
      <c r="D441" s="29" t="s">
        <v>927</v>
      </c>
      <c r="E441" s="31">
        <v>0.5</v>
      </c>
    </row>
    <row r="442" spans="1:5" ht="26.4" x14ac:dyDescent="0.25">
      <c r="A442" s="29" t="s">
        <v>30</v>
      </c>
      <c r="B442" s="29" t="s">
        <v>932</v>
      </c>
      <c r="C442" s="29" t="s">
        <v>933</v>
      </c>
      <c r="D442" s="29" t="s">
        <v>927</v>
      </c>
      <c r="E442" s="31">
        <v>0.5</v>
      </c>
    </row>
    <row r="443" spans="1:5" ht="26.4" x14ac:dyDescent="0.25">
      <c r="A443" s="29" t="s">
        <v>30</v>
      </c>
      <c r="B443" s="29" t="s">
        <v>934</v>
      </c>
      <c r="C443" s="29" t="s">
        <v>935</v>
      </c>
      <c r="D443" s="29" t="s">
        <v>927</v>
      </c>
      <c r="E443" s="31">
        <v>0.5</v>
      </c>
    </row>
    <row r="444" spans="1:5" ht="26.4" x14ac:dyDescent="0.25">
      <c r="A444" s="29" t="s">
        <v>30</v>
      </c>
      <c r="B444" s="29" t="s">
        <v>936</v>
      </c>
      <c r="C444" s="29" t="s">
        <v>937</v>
      </c>
      <c r="D444" s="29" t="s">
        <v>927</v>
      </c>
      <c r="E444" s="31">
        <v>0.5</v>
      </c>
    </row>
    <row r="445" spans="1:5" ht="26.4" x14ac:dyDescent="0.25">
      <c r="A445" s="29" t="s">
        <v>30</v>
      </c>
      <c r="B445" s="29" t="s">
        <v>938</v>
      </c>
      <c r="C445" s="29" t="s">
        <v>939</v>
      </c>
      <c r="D445" s="29" t="s">
        <v>927</v>
      </c>
      <c r="E445" s="31">
        <v>0.5</v>
      </c>
    </row>
    <row r="446" spans="1:5" ht="26.4" x14ac:dyDescent="0.25">
      <c r="A446" s="29" t="s">
        <v>30</v>
      </c>
      <c r="B446" s="29" t="s">
        <v>940</v>
      </c>
      <c r="C446" s="29" t="s">
        <v>941</v>
      </c>
      <c r="D446" s="29" t="s">
        <v>942</v>
      </c>
      <c r="E446" s="31">
        <v>0.5</v>
      </c>
    </row>
    <row r="447" spans="1:5" ht="26.4" x14ac:dyDescent="0.25">
      <c r="A447" s="29" t="s">
        <v>30</v>
      </c>
      <c r="B447" s="29" t="s">
        <v>943</v>
      </c>
      <c r="C447" s="29" t="s">
        <v>944</v>
      </c>
      <c r="D447" s="29" t="s">
        <v>942</v>
      </c>
      <c r="E447" s="31">
        <v>0.5</v>
      </c>
    </row>
    <row r="448" spans="1:5" ht="26.4" x14ac:dyDescent="0.25">
      <c r="A448" s="29" t="s">
        <v>30</v>
      </c>
      <c r="B448" s="29" t="s">
        <v>945</v>
      </c>
      <c r="C448" s="29" t="s">
        <v>946</v>
      </c>
      <c r="D448" s="29" t="s">
        <v>942</v>
      </c>
      <c r="E448" s="31">
        <v>0.5</v>
      </c>
    </row>
    <row r="449" spans="1:5" ht="26.4" x14ac:dyDescent="0.25">
      <c r="A449" s="29" t="s">
        <v>30</v>
      </c>
      <c r="B449" s="29" t="s">
        <v>947</v>
      </c>
      <c r="C449" s="29" t="s">
        <v>948</v>
      </c>
      <c r="D449" s="29" t="s">
        <v>942</v>
      </c>
      <c r="E449" s="31">
        <v>0.5</v>
      </c>
    </row>
    <row r="450" spans="1:5" ht="39.6" x14ac:dyDescent="0.25">
      <c r="A450" s="29" t="s">
        <v>30</v>
      </c>
      <c r="B450" s="29" t="s">
        <v>949</v>
      </c>
      <c r="C450" s="29" t="s">
        <v>950</v>
      </c>
      <c r="D450" s="29" t="s">
        <v>906</v>
      </c>
      <c r="E450" s="31">
        <v>0.5</v>
      </c>
    </row>
    <row r="451" spans="1:5" ht="39.6" x14ac:dyDescent="0.25">
      <c r="A451" s="29" t="s">
        <v>30</v>
      </c>
      <c r="B451" s="29" t="s">
        <v>951</v>
      </c>
      <c r="C451" s="29" t="s">
        <v>952</v>
      </c>
      <c r="D451" s="29" t="s">
        <v>906</v>
      </c>
      <c r="E451" s="31">
        <v>0.5</v>
      </c>
    </row>
    <row r="452" spans="1:5" ht="39.6" x14ac:dyDescent="0.25">
      <c r="A452" s="29" t="s">
        <v>30</v>
      </c>
      <c r="B452" s="29" t="s">
        <v>953</v>
      </c>
      <c r="C452" s="29" t="s">
        <v>954</v>
      </c>
      <c r="D452" s="29" t="s">
        <v>906</v>
      </c>
      <c r="E452" s="31">
        <v>0.5</v>
      </c>
    </row>
    <row r="453" spans="1:5" ht="39.6" x14ac:dyDescent="0.25">
      <c r="A453" s="29" t="s">
        <v>30</v>
      </c>
      <c r="B453" s="29" t="s">
        <v>955</v>
      </c>
      <c r="C453" s="29" t="s">
        <v>956</v>
      </c>
      <c r="D453" s="29" t="s">
        <v>906</v>
      </c>
      <c r="E453" s="31">
        <v>0.5</v>
      </c>
    </row>
    <row r="454" spans="1:5" ht="39.6" x14ac:dyDescent="0.25">
      <c r="A454" s="29" t="s">
        <v>30</v>
      </c>
      <c r="B454" s="29" t="s">
        <v>957</v>
      </c>
      <c r="C454" s="29" t="s">
        <v>958</v>
      </c>
      <c r="D454" s="29" t="s">
        <v>906</v>
      </c>
      <c r="E454" s="31">
        <v>0.5</v>
      </c>
    </row>
    <row r="455" spans="1:5" ht="39.6" x14ac:dyDescent="0.25">
      <c r="A455" s="29" t="s">
        <v>30</v>
      </c>
      <c r="B455" s="29" t="s">
        <v>959</v>
      </c>
      <c r="C455" s="29" t="s">
        <v>960</v>
      </c>
      <c r="D455" s="29" t="s">
        <v>906</v>
      </c>
      <c r="E455" s="31">
        <v>0.5</v>
      </c>
    </row>
    <row r="456" spans="1:5" ht="39.6" x14ac:dyDescent="0.25">
      <c r="A456" s="29" t="s">
        <v>30</v>
      </c>
      <c r="B456" s="29" t="s">
        <v>961</v>
      </c>
      <c r="C456" s="29" t="s">
        <v>962</v>
      </c>
      <c r="D456" s="29" t="s">
        <v>906</v>
      </c>
      <c r="E456" s="31">
        <v>0.5</v>
      </c>
    </row>
    <row r="457" spans="1:5" ht="39.6" x14ac:dyDescent="0.25">
      <c r="A457" s="29" t="s">
        <v>30</v>
      </c>
      <c r="B457" s="29" t="s">
        <v>963</v>
      </c>
      <c r="C457" s="29" t="s">
        <v>964</v>
      </c>
      <c r="D457" s="29" t="s">
        <v>906</v>
      </c>
      <c r="E457" s="31">
        <v>0.5</v>
      </c>
    </row>
    <row r="458" spans="1:5" ht="39.6" x14ac:dyDescent="0.25">
      <c r="A458" s="29" t="s">
        <v>30</v>
      </c>
      <c r="B458" s="29" t="s">
        <v>965</v>
      </c>
      <c r="C458" s="29" t="s">
        <v>966</v>
      </c>
      <c r="D458" s="29" t="s">
        <v>906</v>
      </c>
      <c r="E458" s="31">
        <v>0.5</v>
      </c>
    </row>
    <row r="459" spans="1:5" ht="39.6" x14ac:dyDescent="0.25">
      <c r="A459" s="29" t="s">
        <v>30</v>
      </c>
      <c r="B459" s="29" t="s">
        <v>967</v>
      </c>
      <c r="C459" s="29" t="s">
        <v>968</v>
      </c>
      <c r="D459" s="29" t="s">
        <v>906</v>
      </c>
      <c r="E459" s="31">
        <v>0.5</v>
      </c>
    </row>
    <row r="460" spans="1:5" ht="39.6" x14ac:dyDescent="0.25">
      <c r="A460" s="29" t="s">
        <v>30</v>
      </c>
      <c r="B460" s="29" t="s">
        <v>969</v>
      </c>
      <c r="C460" s="29" t="s">
        <v>970</v>
      </c>
      <c r="D460" s="29" t="s">
        <v>906</v>
      </c>
      <c r="E460" s="31">
        <v>0.5</v>
      </c>
    </row>
    <row r="461" spans="1:5" ht="39.6" x14ac:dyDescent="0.25">
      <c r="A461" s="29" t="s">
        <v>30</v>
      </c>
      <c r="B461" s="29" t="s">
        <v>971</v>
      </c>
      <c r="C461" s="29" t="s">
        <v>972</v>
      </c>
      <c r="D461" s="29" t="s">
        <v>906</v>
      </c>
      <c r="E461" s="31">
        <v>0.5</v>
      </c>
    </row>
    <row r="462" spans="1:5" ht="39.6" x14ac:dyDescent="0.25">
      <c r="A462" s="29" t="s">
        <v>30</v>
      </c>
      <c r="B462" s="29" t="s">
        <v>973</v>
      </c>
      <c r="C462" s="29" t="s">
        <v>974</v>
      </c>
      <c r="D462" s="29" t="s">
        <v>906</v>
      </c>
      <c r="E462" s="31">
        <v>0.5</v>
      </c>
    </row>
    <row r="463" spans="1:5" ht="26.4" x14ac:dyDescent="0.25">
      <c r="A463" s="29" t="s">
        <v>30</v>
      </c>
      <c r="B463" s="29" t="s">
        <v>975</v>
      </c>
      <c r="C463" s="29" t="s">
        <v>976</v>
      </c>
      <c r="D463" s="29" t="s">
        <v>977</v>
      </c>
      <c r="E463" s="31">
        <v>0.5</v>
      </c>
    </row>
    <row r="464" spans="1:5" ht="26.4" x14ac:dyDescent="0.25">
      <c r="A464" s="29" t="s">
        <v>30</v>
      </c>
      <c r="B464" s="29" t="s">
        <v>978</v>
      </c>
      <c r="C464" s="29" t="s">
        <v>979</v>
      </c>
      <c r="D464" s="29" t="s">
        <v>977</v>
      </c>
      <c r="E464" s="31">
        <v>0.5</v>
      </c>
    </row>
    <row r="465" spans="1:6" ht="26.4" x14ac:dyDescent="0.25">
      <c r="A465" s="29" t="s">
        <v>30</v>
      </c>
      <c r="B465" s="29" t="s">
        <v>980</v>
      </c>
      <c r="C465" s="29" t="s">
        <v>981</v>
      </c>
      <c r="D465" s="29" t="s">
        <v>977</v>
      </c>
      <c r="E465" s="31">
        <v>0.5</v>
      </c>
    </row>
    <row r="466" spans="1:6" ht="26.4" x14ac:dyDescent="0.25">
      <c r="A466" s="33" t="s">
        <v>982</v>
      </c>
      <c r="B466" s="33" t="s">
        <v>983</v>
      </c>
      <c r="C466" s="33" t="s">
        <v>984</v>
      </c>
      <c r="D466" s="33" t="s">
        <v>977</v>
      </c>
      <c r="E466" s="31">
        <v>0.5</v>
      </c>
    </row>
    <row r="467" spans="1:6" ht="26.4" x14ac:dyDescent="0.25">
      <c r="A467" s="34" t="s">
        <v>985</v>
      </c>
      <c r="B467" s="35" t="s">
        <v>986</v>
      </c>
      <c r="C467" s="36" t="s">
        <v>987</v>
      </c>
      <c r="D467" s="34" t="s">
        <v>977</v>
      </c>
      <c r="E467" s="31">
        <v>0.5</v>
      </c>
    </row>
    <row r="468" spans="1:6" ht="26.4" x14ac:dyDescent="0.25">
      <c r="A468" s="34" t="s">
        <v>985</v>
      </c>
      <c r="B468" s="37" t="s">
        <v>988</v>
      </c>
      <c r="C468" s="38" t="s">
        <v>989</v>
      </c>
      <c r="D468" s="34" t="s">
        <v>977</v>
      </c>
      <c r="E468" s="31">
        <v>0.5</v>
      </c>
    </row>
    <row r="469" spans="1:6" ht="26.4" x14ac:dyDescent="0.25">
      <c r="A469" s="34" t="s">
        <v>985</v>
      </c>
      <c r="B469" s="37" t="s">
        <v>990</v>
      </c>
      <c r="C469" s="38" t="s">
        <v>991</v>
      </c>
      <c r="D469" s="34" t="s">
        <v>977</v>
      </c>
      <c r="E469" s="31">
        <v>0.5</v>
      </c>
    </row>
    <row r="470" spans="1:6" ht="26.4" x14ac:dyDescent="0.25">
      <c r="A470" s="34" t="s">
        <v>985</v>
      </c>
      <c r="B470" s="37" t="s">
        <v>992</v>
      </c>
      <c r="C470" s="38" t="s">
        <v>993</v>
      </c>
      <c r="D470" s="34" t="s">
        <v>977</v>
      </c>
      <c r="E470" s="31">
        <v>0.5</v>
      </c>
    </row>
    <row r="471" spans="1:6" ht="26.4" x14ac:dyDescent="0.25">
      <c r="A471" s="34" t="s">
        <v>985</v>
      </c>
      <c r="B471" s="37" t="s">
        <v>994</v>
      </c>
      <c r="C471" s="38" t="s">
        <v>995</v>
      </c>
      <c r="D471" s="34" t="s">
        <v>977</v>
      </c>
      <c r="E471" s="31">
        <v>0.5</v>
      </c>
    </row>
    <row r="472" spans="1:6" ht="26.4" x14ac:dyDescent="0.25">
      <c r="A472" s="34" t="s">
        <v>985</v>
      </c>
      <c r="B472" s="37" t="s">
        <v>996</v>
      </c>
      <c r="C472" s="38" t="s">
        <v>997</v>
      </c>
      <c r="D472" s="34" t="s">
        <v>977</v>
      </c>
      <c r="E472" s="31">
        <v>0.5</v>
      </c>
    </row>
    <row r="473" spans="1:6" ht="26.4" x14ac:dyDescent="0.25">
      <c r="A473" s="34" t="s">
        <v>985</v>
      </c>
      <c r="B473" s="37" t="s">
        <v>998</v>
      </c>
      <c r="C473" s="38" t="s">
        <v>999</v>
      </c>
      <c r="D473" s="34" t="s">
        <v>977</v>
      </c>
      <c r="E473" s="31">
        <v>0.5</v>
      </c>
    </row>
    <row r="474" spans="1:6" ht="26.4" x14ac:dyDescent="0.25">
      <c r="A474" s="34" t="s">
        <v>985</v>
      </c>
      <c r="B474" s="37" t="s">
        <v>1000</v>
      </c>
      <c r="C474" s="38" t="s">
        <v>1001</v>
      </c>
      <c r="D474" s="34" t="s">
        <v>977</v>
      </c>
      <c r="E474" s="31">
        <v>0.5</v>
      </c>
    </row>
    <row r="475" spans="1:6" ht="26.4" x14ac:dyDescent="0.25">
      <c r="A475" s="29" t="s">
        <v>30</v>
      </c>
      <c r="B475" s="39" t="s">
        <v>1002</v>
      </c>
      <c r="C475" s="39" t="s">
        <v>1003</v>
      </c>
      <c r="D475" s="29" t="s">
        <v>977</v>
      </c>
      <c r="E475" s="31">
        <v>0.5</v>
      </c>
    </row>
    <row r="476" spans="1:6" ht="26.4" x14ac:dyDescent="0.25">
      <c r="A476" s="29" t="s">
        <v>30</v>
      </c>
      <c r="B476" s="29" t="s">
        <v>1004</v>
      </c>
      <c r="C476" s="29" t="s">
        <v>1005</v>
      </c>
      <c r="D476" s="29" t="s">
        <v>977</v>
      </c>
      <c r="E476" s="31">
        <v>0.5</v>
      </c>
    </row>
    <row r="477" spans="1:6" x14ac:dyDescent="0.25">
      <c r="A477" s="29" t="s">
        <v>30</v>
      </c>
      <c r="B477" s="29" t="s">
        <v>1006</v>
      </c>
      <c r="C477" s="29" t="s">
        <v>1007</v>
      </c>
      <c r="D477" s="29" t="s">
        <v>1008</v>
      </c>
      <c r="E477" s="31">
        <v>0.1</v>
      </c>
    </row>
    <row r="478" spans="1:6" x14ac:dyDescent="0.25">
      <c r="A478" s="29" t="s">
        <v>30</v>
      </c>
      <c r="B478" s="29" t="s">
        <v>1009</v>
      </c>
      <c r="C478" s="29" t="s">
        <v>1010</v>
      </c>
      <c r="D478" s="29" t="s">
        <v>1008</v>
      </c>
      <c r="E478" s="31">
        <v>0.1</v>
      </c>
      <c r="F478" t="s">
        <v>682</v>
      </c>
    </row>
    <row r="479" spans="1:6" ht="26.4" x14ac:dyDescent="0.25">
      <c r="A479" s="29" t="s">
        <v>30</v>
      </c>
      <c r="B479" s="29" t="s">
        <v>1011</v>
      </c>
      <c r="C479" s="29" t="s">
        <v>1012</v>
      </c>
      <c r="D479" s="29" t="s">
        <v>1013</v>
      </c>
      <c r="E479" s="31">
        <v>0.1</v>
      </c>
    </row>
    <row r="480" spans="1:6" ht="26.4" x14ac:dyDescent="0.25">
      <c r="A480" s="29" t="s">
        <v>30</v>
      </c>
      <c r="B480" s="29" t="s">
        <v>1014</v>
      </c>
      <c r="C480" s="29" t="s">
        <v>1015</v>
      </c>
      <c r="D480" s="29" t="s">
        <v>1013</v>
      </c>
      <c r="E480" s="31">
        <v>0.1</v>
      </c>
    </row>
    <row r="481" spans="1:6" ht="26.4" x14ac:dyDescent="0.25">
      <c r="A481" s="29" t="s">
        <v>30</v>
      </c>
      <c r="B481" s="29" t="s">
        <v>1016</v>
      </c>
      <c r="C481" s="29" t="s">
        <v>1017</v>
      </c>
      <c r="D481" s="29" t="s">
        <v>1013</v>
      </c>
      <c r="E481" s="31">
        <v>0.1</v>
      </c>
      <c r="F481" t="s">
        <v>682</v>
      </c>
    </row>
    <row r="482" spans="1:6" ht="26.4" x14ac:dyDescent="0.25">
      <c r="A482" s="29" t="s">
        <v>30</v>
      </c>
      <c r="B482" s="29" t="s">
        <v>1018</v>
      </c>
      <c r="C482" s="29" t="s">
        <v>1019</v>
      </c>
      <c r="D482" s="29" t="s">
        <v>1013</v>
      </c>
      <c r="E482" s="31">
        <v>0.1</v>
      </c>
    </row>
    <row r="483" spans="1:6" ht="26.4" x14ac:dyDescent="0.25">
      <c r="A483" s="29" t="s">
        <v>30</v>
      </c>
      <c r="B483" s="29" t="s">
        <v>1020</v>
      </c>
      <c r="C483" s="29" t="s">
        <v>1021</v>
      </c>
      <c r="D483" s="29" t="s">
        <v>1013</v>
      </c>
      <c r="E483" s="31">
        <v>0.1</v>
      </c>
    </row>
    <row r="484" spans="1:6" ht="26.4" x14ac:dyDescent="0.25">
      <c r="A484" s="29" t="s">
        <v>30</v>
      </c>
      <c r="B484" s="29" t="s">
        <v>1022</v>
      </c>
      <c r="C484" s="29" t="s">
        <v>1023</v>
      </c>
      <c r="D484" s="29" t="s">
        <v>1024</v>
      </c>
      <c r="E484" s="31">
        <v>0.1</v>
      </c>
      <c r="F484" t="s">
        <v>682</v>
      </c>
    </row>
    <row r="485" spans="1:6" ht="26.4" x14ac:dyDescent="0.25">
      <c r="A485" s="29" t="s">
        <v>30</v>
      </c>
      <c r="B485" s="29" t="s">
        <v>1025</v>
      </c>
      <c r="C485" s="29" t="s">
        <v>1026</v>
      </c>
      <c r="D485" s="29" t="s">
        <v>1024</v>
      </c>
      <c r="E485" s="31">
        <v>0.1</v>
      </c>
      <c r="F485" t="s">
        <v>682</v>
      </c>
    </row>
    <row r="486" spans="1:6" ht="26.4" x14ac:dyDescent="0.25">
      <c r="A486" s="29" t="s">
        <v>30</v>
      </c>
      <c r="B486" s="29" t="s">
        <v>1027</v>
      </c>
      <c r="C486" s="29" t="s">
        <v>1028</v>
      </c>
      <c r="D486" s="29" t="s">
        <v>1024</v>
      </c>
      <c r="E486" s="31">
        <v>0.1</v>
      </c>
      <c r="F486" t="s">
        <v>682</v>
      </c>
    </row>
    <row r="487" spans="1:6" x14ac:dyDescent="0.25">
      <c r="A487" s="29" t="s">
        <v>30</v>
      </c>
      <c r="B487" s="29" t="s">
        <v>1029</v>
      </c>
      <c r="C487" s="29" t="s">
        <v>1030</v>
      </c>
      <c r="D487" s="29" t="s">
        <v>1031</v>
      </c>
      <c r="E487" s="31">
        <v>0.1</v>
      </c>
    </row>
    <row r="488" spans="1:6" x14ac:dyDescent="0.25">
      <c r="A488" s="29" t="s">
        <v>30</v>
      </c>
      <c r="B488" s="29" t="s">
        <v>1032</v>
      </c>
      <c r="C488" s="29" t="s">
        <v>1033</v>
      </c>
      <c r="D488" s="29" t="s">
        <v>1031</v>
      </c>
      <c r="E488" s="31">
        <v>0.1</v>
      </c>
      <c r="F488" t="s">
        <v>682</v>
      </c>
    </row>
    <row r="489" spans="1:6" x14ac:dyDescent="0.25">
      <c r="A489" s="29" t="s">
        <v>30</v>
      </c>
      <c r="B489" s="29" t="s">
        <v>1034</v>
      </c>
      <c r="C489" s="29" t="s">
        <v>1035</v>
      </c>
      <c r="D489" s="29" t="s">
        <v>1031</v>
      </c>
      <c r="E489" s="31">
        <v>0.1</v>
      </c>
    </row>
    <row r="490" spans="1:6" x14ac:dyDescent="0.25">
      <c r="A490" s="29" t="s">
        <v>30</v>
      </c>
      <c r="B490" s="29" t="s">
        <v>1036</v>
      </c>
      <c r="C490" s="29" t="s">
        <v>1037</v>
      </c>
      <c r="D490" s="29" t="s">
        <v>1031</v>
      </c>
      <c r="E490" s="31">
        <v>0.1</v>
      </c>
      <c r="F490" t="s">
        <v>682</v>
      </c>
    </row>
    <row r="491" spans="1:6" x14ac:dyDescent="0.25">
      <c r="A491" s="29" t="s">
        <v>30</v>
      </c>
      <c r="B491" s="29" t="s">
        <v>1038</v>
      </c>
      <c r="C491" s="29" t="s">
        <v>1039</v>
      </c>
      <c r="D491" s="29" t="s">
        <v>1040</v>
      </c>
      <c r="E491" s="31">
        <v>0.1</v>
      </c>
    </row>
    <row r="492" spans="1:6" x14ac:dyDescent="0.25">
      <c r="A492" s="29" t="s">
        <v>30</v>
      </c>
      <c r="B492" s="29" t="s">
        <v>1041</v>
      </c>
      <c r="C492" s="29" t="s">
        <v>1042</v>
      </c>
      <c r="D492" s="29" t="s">
        <v>1040</v>
      </c>
      <c r="E492" s="31">
        <v>0.1</v>
      </c>
    </row>
    <row r="493" spans="1:6" x14ac:dyDescent="0.25">
      <c r="A493" s="29" t="s">
        <v>30</v>
      </c>
      <c r="B493" s="29" t="s">
        <v>1043</v>
      </c>
      <c r="C493" s="29" t="s">
        <v>1044</v>
      </c>
      <c r="D493" s="29" t="s">
        <v>1040</v>
      </c>
      <c r="E493" s="31">
        <v>0.1</v>
      </c>
      <c r="F493" t="s">
        <v>682</v>
      </c>
    </row>
    <row r="494" spans="1:6" x14ac:dyDescent="0.25">
      <c r="A494" s="29" t="s">
        <v>30</v>
      </c>
      <c r="B494" s="29" t="s">
        <v>1045</v>
      </c>
      <c r="C494" s="29" t="s">
        <v>1046</v>
      </c>
      <c r="D494" s="29" t="s">
        <v>1040</v>
      </c>
      <c r="E494" s="31">
        <v>0.1</v>
      </c>
      <c r="F494" t="s">
        <v>682</v>
      </c>
    </row>
    <row r="495" spans="1:6" ht="26.4" x14ac:dyDescent="0.25">
      <c r="A495" s="29" t="s">
        <v>30</v>
      </c>
      <c r="B495" s="29" t="s">
        <v>1047</v>
      </c>
      <c r="C495" s="29" t="s">
        <v>1048</v>
      </c>
      <c r="D495" s="29" t="s">
        <v>1049</v>
      </c>
      <c r="E495" s="31">
        <v>0.1</v>
      </c>
      <c r="F495" t="s">
        <v>682</v>
      </c>
    </row>
    <row r="496" spans="1:6" ht="26.4" x14ac:dyDescent="0.25">
      <c r="A496" s="29" t="s">
        <v>30</v>
      </c>
      <c r="B496" s="29" t="s">
        <v>1050</v>
      </c>
      <c r="C496" s="29" t="s">
        <v>1051</v>
      </c>
      <c r="D496" s="29" t="s">
        <v>1049</v>
      </c>
      <c r="E496" s="31">
        <v>0.1</v>
      </c>
      <c r="F496" t="s">
        <v>682</v>
      </c>
    </row>
    <row r="497" spans="1:6" ht="26.4" x14ac:dyDescent="0.25">
      <c r="A497" s="29" t="s">
        <v>30</v>
      </c>
      <c r="B497" s="29" t="s">
        <v>1052</v>
      </c>
      <c r="C497" s="29" t="s">
        <v>1053</v>
      </c>
      <c r="D497" s="29" t="s">
        <v>1049</v>
      </c>
      <c r="E497" s="31">
        <v>0.1</v>
      </c>
      <c r="F497" t="s">
        <v>682</v>
      </c>
    </row>
    <row r="498" spans="1:6" ht="26.4" x14ac:dyDescent="0.25">
      <c r="A498" s="29" t="s">
        <v>30</v>
      </c>
      <c r="B498" s="29" t="s">
        <v>1054</v>
      </c>
      <c r="C498" s="29" t="s">
        <v>1055</v>
      </c>
      <c r="D498" s="29" t="s">
        <v>1049</v>
      </c>
      <c r="E498" s="31">
        <v>0.1</v>
      </c>
      <c r="F498" t="s">
        <v>682</v>
      </c>
    </row>
    <row r="499" spans="1:6" ht="26.4" x14ac:dyDescent="0.25">
      <c r="A499" s="29" t="s">
        <v>30</v>
      </c>
      <c r="B499" s="29" t="s">
        <v>1056</v>
      </c>
      <c r="C499" s="29" t="s">
        <v>1057</v>
      </c>
      <c r="D499" s="29" t="s">
        <v>1049</v>
      </c>
      <c r="E499" s="31">
        <v>0.1</v>
      </c>
      <c r="F499" t="s">
        <v>682</v>
      </c>
    </row>
    <row r="500" spans="1:6" ht="26.4" x14ac:dyDescent="0.25">
      <c r="A500" s="29" t="s">
        <v>30</v>
      </c>
      <c r="B500" s="29" t="s">
        <v>1058</v>
      </c>
      <c r="C500" s="29" t="s">
        <v>1059</v>
      </c>
      <c r="D500" s="29" t="s">
        <v>1049</v>
      </c>
      <c r="E500" s="31">
        <v>0.1</v>
      </c>
      <c r="F500" t="s">
        <v>682</v>
      </c>
    </row>
    <row r="501" spans="1:6" ht="26.4" x14ac:dyDescent="0.25">
      <c r="A501" s="29" t="s">
        <v>30</v>
      </c>
      <c r="B501" s="29" t="s">
        <v>1060</v>
      </c>
      <c r="C501" s="29" t="s">
        <v>1061</v>
      </c>
      <c r="D501" s="29" t="s">
        <v>1049</v>
      </c>
      <c r="E501" s="29" t="s">
        <v>30</v>
      </c>
    </row>
    <row r="502" spans="1:6" ht="26.4" x14ac:dyDescent="0.25">
      <c r="A502" s="29" t="s">
        <v>30</v>
      </c>
      <c r="B502" s="29" t="s">
        <v>1062</v>
      </c>
      <c r="C502" s="29" t="s">
        <v>1063</v>
      </c>
      <c r="D502" s="29" t="s">
        <v>1049</v>
      </c>
      <c r="E502" s="31">
        <v>0.1</v>
      </c>
      <c r="F502" t="s">
        <v>682</v>
      </c>
    </row>
    <row r="503" spans="1:6" ht="26.4" x14ac:dyDescent="0.25">
      <c r="A503" s="29" t="s">
        <v>30</v>
      </c>
      <c r="B503" s="29" t="s">
        <v>1064</v>
      </c>
      <c r="C503" s="29" t="s">
        <v>1065</v>
      </c>
      <c r="D503" s="29" t="s">
        <v>1049</v>
      </c>
      <c r="E503" s="31">
        <v>0.1</v>
      </c>
    </row>
    <row r="504" spans="1:6" ht="26.4" x14ac:dyDescent="0.25">
      <c r="A504" s="29" t="s">
        <v>30</v>
      </c>
      <c r="B504" s="29" t="s">
        <v>1066</v>
      </c>
      <c r="C504" s="29" t="s">
        <v>1067</v>
      </c>
      <c r="D504" s="29" t="s">
        <v>1049</v>
      </c>
      <c r="E504" s="31">
        <v>0.1</v>
      </c>
      <c r="F504" t="s">
        <v>682</v>
      </c>
    </row>
    <row r="505" spans="1:6" ht="26.4" x14ac:dyDescent="0.25">
      <c r="A505" s="29" t="s">
        <v>30</v>
      </c>
      <c r="B505" s="29" t="s">
        <v>1068</v>
      </c>
      <c r="C505" s="29" t="s">
        <v>1069</v>
      </c>
      <c r="D505" s="29" t="s">
        <v>1049</v>
      </c>
      <c r="E505" s="31">
        <v>0.1</v>
      </c>
      <c r="F505" t="s">
        <v>682</v>
      </c>
    </row>
    <row r="506" spans="1:6" x14ac:dyDescent="0.25">
      <c r="A506" s="29" t="s">
        <v>30</v>
      </c>
      <c r="B506" s="29" t="s">
        <v>1070</v>
      </c>
      <c r="C506" s="29" t="s">
        <v>1071</v>
      </c>
      <c r="D506" s="29" t="s">
        <v>1072</v>
      </c>
      <c r="E506" s="31">
        <v>0.1</v>
      </c>
      <c r="F506" t="s">
        <v>682</v>
      </c>
    </row>
    <row r="507" spans="1:6" x14ac:dyDescent="0.25">
      <c r="A507" s="29" t="s">
        <v>30</v>
      </c>
      <c r="B507" s="29" t="s">
        <v>1073</v>
      </c>
      <c r="C507" s="29" t="s">
        <v>1074</v>
      </c>
      <c r="D507" s="29" t="s">
        <v>1072</v>
      </c>
      <c r="E507" s="31">
        <v>0.1</v>
      </c>
      <c r="F507" t="s">
        <v>682</v>
      </c>
    </row>
    <row r="508" spans="1:6" x14ac:dyDescent="0.25">
      <c r="A508" s="29" t="s">
        <v>30</v>
      </c>
      <c r="B508" s="29" t="s">
        <v>1075</v>
      </c>
      <c r="C508" s="29" t="s">
        <v>1076</v>
      </c>
      <c r="D508" s="29" t="s">
        <v>1077</v>
      </c>
      <c r="E508" s="31">
        <v>0.5</v>
      </c>
    </row>
    <row r="509" spans="1:6" x14ac:dyDescent="0.25">
      <c r="A509" s="29" t="s">
        <v>30</v>
      </c>
      <c r="B509" s="29" t="s">
        <v>1078</v>
      </c>
      <c r="C509" s="29" t="s">
        <v>1079</v>
      </c>
      <c r="D509" s="29" t="s">
        <v>1077</v>
      </c>
      <c r="E509" s="31">
        <v>0.5</v>
      </c>
    </row>
    <row r="510" spans="1:6" x14ac:dyDescent="0.25">
      <c r="A510" s="29" t="s">
        <v>30</v>
      </c>
      <c r="B510" s="29" t="s">
        <v>1080</v>
      </c>
      <c r="C510" s="29" t="s">
        <v>1081</v>
      </c>
      <c r="D510" s="29" t="s">
        <v>1077</v>
      </c>
      <c r="E510" s="31">
        <v>0.5</v>
      </c>
    </row>
    <row r="511" spans="1:6" x14ac:dyDescent="0.25">
      <c r="A511" s="29" t="s">
        <v>30</v>
      </c>
      <c r="B511" s="29" t="s">
        <v>1082</v>
      </c>
      <c r="C511" s="29" t="s">
        <v>1083</v>
      </c>
      <c r="D511" s="29" t="s">
        <v>1077</v>
      </c>
      <c r="E511" s="31">
        <v>0.5</v>
      </c>
    </row>
    <row r="512" spans="1:6" x14ac:dyDescent="0.25">
      <c r="A512" s="29" t="s">
        <v>30</v>
      </c>
      <c r="B512" s="29" t="s">
        <v>1084</v>
      </c>
      <c r="C512" s="29" t="s">
        <v>1085</v>
      </c>
      <c r="D512" s="29" t="s">
        <v>1077</v>
      </c>
      <c r="E512" s="31">
        <v>0.5</v>
      </c>
    </row>
    <row r="513" spans="1:6" x14ac:dyDescent="0.25">
      <c r="A513" s="29" t="s">
        <v>30</v>
      </c>
      <c r="B513" s="29" t="s">
        <v>1086</v>
      </c>
      <c r="C513" s="29" t="s">
        <v>1087</v>
      </c>
      <c r="D513" s="29" t="s">
        <v>1087</v>
      </c>
      <c r="E513" s="31">
        <v>0</v>
      </c>
    </row>
    <row r="514" spans="1:6" x14ac:dyDescent="0.25">
      <c r="A514" s="29" t="s">
        <v>30</v>
      </c>
      <c r="B514" s="29" t="s">
        <v>1088</v>
      </c>
      <c r="C514" s="29" t="s">
        <v>1089</v>
      </c>
      <c r="D514" s="29" t="s">
        <v>1087</v>
      </c>
      <c r="E514" s="31">
        <v>0</v>
      </c>
      <c r="F514" t="s">
        <v>682</v>
      </c>
    </row>
    <row r="515" spans="1:6" x14ac:dyDescent="0.25">
      <c r="A515" s="29" t="s">
        <v>30</v>
      </c>
      <c r="B515" s="29" t="s">
        <v>1090</v>
      </c>
      <c r="C515" s="29" t="s">
        <v>1091</v>
      </c>
      <c r="D515" s="29" t="s">
        <v>1087</v>
      </c>
      <c r="E515" s="31">
        <v>0</v>
      </c>
    </row>
    <row r="516" spans="1:6" x14ac:dyDescent="0.25">
      <c r="A516" s="29" t="s">
        <v>30</v>
      </c>
      <c r="B516" s="29" t="s">
        <v>1092</v>
      </c>
      <c r="C516" s="29" t="s">
        <v>1093</v>
      </c>
      <c r="D516" s="29" t="s">
        <v>1087</v>
      </c>
      <c r="E516" s="31">
        <v>0</v>
      </c>
      <c r="F516" t="s">
        <v>682</v>
      </c>
    </row>
    <row r="517" spans="1:6" x14ac:dyDescent="0.25">
      <c r="A517" s="29" t="s">
        <v>30</v>
      </c>
      <c r="B517" s="29" t="s">
        <v>1094</v>
      </c>
      <c r="C517" s="29" t="s">
        <v>1095</v>
      </c>
      <c r="D517" s="29" t="s">
        <v>1087</v>
      </c>
      <c r="E517" s="31">
        <v>0</v>
      </c>
      <c r="F517" t="s">
        <v>682</v>
      </c>
    </row>
    <row r="518" spans="1:6" x14ac:dyDescent="0.25">
      <c r="A518" s="29" t="s">
        <v>30</v>
      </c>
      <c r="B518" s="29" t="s">
        <v>1096</v>
      </c>
      <c r="C518" s="29" t="s">
        <v>1097</v>
      </c>
      <c r="D518" s="29" t="s">
        <v>1098</v>
      </c>
      <c r="E518" s="31">
        <v>0.5</v>
      </c>
    </row>
    <row r="519" spans="1:6" x14ac:dyDescent="0.25">
      <c r="A519" s="29" t="s">
        <v>30</v>
      </c>
      <c r="B519" s="29" t="s">
        <v>1099</v>
      </c>
      <c r="C519" s="29" t="s">
        <v>1100</v>
      </c>
      <c r="D519" s="29" t="s">
        <v>1098</v>
      </c>
      <c r="E519" s="31">
        <v>0.5</v>
      </c>
    </row>
    <row r="520" spans="1:6" x14ac:dyDescent="0.25">
      <c r="A520" s="29" t="s">
        <v>30</v>
      </c>
      <c r="B520" s="29" t="s">
        <v>1101</v>
      </c>
      <c r="C520" s="29" t="s">
        <v>1102</v>
      </c>
      <c r="D520" s="29" t="s">
        <v>1098</v>
      </c>
      <c r="E520" s="31">
        <v>0.5</v>
      </c>
    </row>
    <row r="521" spans="1:6" x14ac:dyDescent="0.25">
      <c r="A521" s="29" t="s">
        <v>30</v>
      </c>
      <c r="B521" s="29" t="s">
        <v>1103</v>
      </c>
      <c r="C521" s="29" t="s">
        <v>1104</v>
      </c>
      <c r="D521" s="29" t="s">
        <v>1098</v>
      </c>
      <c r="E521" s="31">
        <v>0.5</v>
      </c>
    </row>
    <row r="522" spans="1:6" x14ac:dyDescent="0.25">
      <c r="A522" s="29" t="s">
        <v>30</v>
      </c>
      <c r="B522" s="29" t="s">
        <v>1105</v>
      </c>
      <c r="C522" s="29" t="s">
        <v>1106</v>
      </c>
      <c r="D522" s="29" t="s">
        <v>1098</v>
      </c>
      <c r="E522" s="31">
        <v>0.5</v>
      </c>
    </row>
    <row r="523" spans="1:6" x14ac:dyDescent="0.25">
      <c r="A523" s="29" t="s">
        <v>30</v>
      </c>
      <c r="B523" s="29" t="s">
        <v>1107</v>
      </c>
      <c r="C523" s="29" t="s">
        <v>1108</v>
      </c>
      <c r="D523" s="29" t="s">
        <v>1098</v>
      </c>
      <c r="E523" s="31">
        <v>0.5</v>
      </c>
    </row>
    <row r="524" spans="1:6" ht="39.6" x14ac:dyDescent="0.25">
      <c r="A524" s="29" t="s">
        <v>30</v>
      </c>
      <c r="B524" s="29" t="s">
        <v>1109</v>
      </c>
      <c r="C524" s="29" t="s">
        <v>1110</v>
      </c>
      <c r="D524" s="29" t="s">
        <v>1111</v>
      </c>
      <c r="E524" s="31">
        <v>0.3</v>
      </c>
    </row>
    <row r="525" spans="1:6" ht="39.6" x14ac:dyDescent="0.25">
      <c r="A525" s="29" t="s">
        <v>30</v>
      </c>
      <c r="B525" s="29" t="s">
        <v>1112</v>
      </c>
      <c r="C525" s="29" t="s">
        <v>1113</v>
      </c>
      <c r="D525" s="29" t="s">
        <v>1111</v>
      </c>
      <c r="E525" s="31">
        <v>0.3</v>
      </c>
    </row>
    <row r="526" spans="1:6" ht="26.4" x14ac:dyDescent="0.25">
      <c r="A526" s="29" t="s">
        <v>30</v>
      </c>
      <c r="B526" s="29" t="s">
        <v>1114</v>
      </c>
      <c r="C526" s="29" t="s">
        <v>1115</v>
      </c>
      <c r="D526" s="29" t="s">
        <v>1116</v>
      </c>
      <c r="E526" s="31">
        <v>0.3</v>
      </c>
    </row>
    <row r="527" spans="1:6" ht="26.4" x14ac:dyDescent="0.25">
      <c r="A527" s="29" t="s">
        <v>30</v>
      </c>
      <c r="B527" s="29" t="s">
        <v>1117</v>
      </c>
      <c r="C527" s="29" t="s">
        <v>1118</v>
      </c>
      <c r="D527" s="29" t="s">
        <v>1116</v>
      </c>
      <c r="E527" s="31">
        <v>0.3</v>
      </c>
    </row>
    <row r="528" spans="1:6" ht="26.4" x14ac:dyDescent="0.25">
      <c r="A528" s="29" t="s">
        <v>30</v>
      </c>
      <c r="B528" s="29" t="s">
        <v>1119</v>
      </c>
      <c r="C528" s="29" t="s">
        <v>1120</v>
      </c>
      <c r="D528" s="29" t="s">
        <v>1116</v>
      </c>
      <c r="E528" s="31">
        <v>0.3</v>
      </c>
    </row>
    <row r="529" spans="1:5" ht="26.4" x14ac:dyDescent="0.25">
      <c r="A529" s="29" t="s">
        <v>30</v>
      </c>
      <c r="B529" s="29" t="s">
        <v>1121</v>
      </c>
      <c r="C529" s="29" t="s">
        <v>1122</v>
      </c>
      <c r="D529" s="29" t="s">
        <v>1116</v>
      </c>
      <c r="E529" s="31">
        <v>0.3</v>
      </c>
    </row>
    <row r="530" spans="1:5" ht="26.4" x14ac:dyDescent="0.25">
      <c r="A530" s="29" t="s">
        <v>30</v>
      </c>
      <c r="B530" s="29" t="s">
        <v>1123</v>
      </c>
      <c r="C530" s="29" t="s">
        <v>1124</v>
      </c>
      <c r="D530" s="29" t="s">
        <v>1116</v>
      </c>
      <c r="E530" s="31">
        <v>0.3</v>
      </c>
    </row>
    <row r="531" spans="1:5" ht="26.4" x14ac:dyDescent="0.25">
      <c r="A531" s="29" t="s">
        <v>30</v>
      </c>
      <c r="B531" s="29" t="s">
        <v>1125</v>
      </c>
      <c r="C531" s="29" t="s">
        <v>1126</v>
      </c>
      <c r="D531" s="29" t="s">
        <v>1116</v>
      </c>
      <c r="E531" s="31">
        <v>0.3</v>
      </c>
    </row>
    <row r="532" spans="1:5" x14ac:dyDescent="0.25">
      <c r="A532" s="29" t="s">
        <v>30</v>
      </c>
      <c r="B532" s="29" t="s">
        <v>1127</v>
      </c>
      <c r="C532" s="29" t="s">
        <v>1128</v>
      </c>
      <c r="D532" s="29" t="s">
        <v>1129</v>
      </c>
      <c r="E532" s="31">
        <v>0.3</v>
      </c>
    </row>
    <row r="533" spans="1:5" x14ac:dyDescent="0.25">
      <c r="A533" s="29" t="s">
        <v>30</v>
      </c>
      <c r="B533" s="29" t="s">
        <v>1130</v>
      </c>
      <c r="C533" s="29" t="s">
        <v>1131</v>
      </c>
      <c r="D533" s="29" t="s">
        <v>1129</v>
      </c>
      <c r="E533" s="31">
        <v>0.3</v>
      </c>
    </row>
    <row r="534" spans="1:5" x14ac:dyDescent="0.25">
      <c r="A534" s="29" t="s">
        <v>30</v>
      </c>
      <c r="B534" s="29" t="s">
        <v>1132</v>
      </c>
      <c r="C534" s="29" t="s">
        <v>1133</v>
      </c>
      <c r="D534" s="29" t="s">
        <v>1134</v>
      </c>
      <c r="E534" s="31">
        <v>0.3</v>
      </c>
    </row>
    <row r="535" spans="1:5" x14ac:dyDescent="0.25">
      <c r="A535" s="29" t="s">
        <v>30</v>
      </c>
      <c r="B535" s="29" t="s">
        <v>1135</v>
      </c>
      <c r="C535" s="29" t="s">
        <v>1136</v>
      </c>
      <c r="D535" s="29" t="s">
        <v>1134</v>
      </c>
      <c r="E535" s="31">
        <v>0.3</v>
      </c>
    </row>
    <row r="536" spans="1:5" x14ac:dyDescent="0.25">
      <c r="A536" s="29" t="s">
        <v>30</v>
      </c>
      <c r="B536" s="29" t="s">
        <v>1137</v>
      </c>
      <c r="C536" s="29" t="s">
        <v>1138</v>
      </c>
      <c r="D536" s="29" t="s">
        <v>1134</v>
      </c>
      <c r="E536" s="31">
        <v>0.3</v>
      </c>
    </row>
    <row r="537" spans="1:5" x14ac:dyDescent="0.25">
      <c r="A537" s="29" t="s">
        <v>30</v>
      </c>
      <c r="B537" s="29" t="s">
        <v>1139</v>
      </c>
      <c r="C537" s="29" t="s">
        <v>1140</v>
      </c>
      <c r="D537" s="29" t="s">
        <v>1134</v>
      </c>
      <c r="E537" s="31">
        <v>0.3</v>
      </c>
    </row>
    <row r="538" spans="1:5" x14ac:dyDescent="0.25">
      <c r="A538" s="29" t="s">
        <v>30</v>
      </c>
      <c r="B538" s="29" t="s">
        <v>1141</v>
      </c>
      <c r="C538" s="29" t="s">
        <v>1142</v>
      </c>
      <c r="D538" s="29" t="s">
        <v>1143</v>
      </c>
      <c r="E538" s="31">
        <v>0.3</v>
      </c>
    </row>
    <row r="539" spans="1:5" x14ac:dyDescent="0.25">
      <c r="A539" s="29" t="s">
        <v>30</v>
      </c>
      <c r="B539" s="29" t="s">
        <v>1144</v>
      </c>
      <c r="C539" s="29" t="s">
        <v>1145</v>
      </c>
      <c r="D539" s="29" t="s">
        <v>1143</v>
      </c>
      <c r="E539" s="31">
        <v>0.3</v>
      </c>
    </row>
    <row r="540" spans="1:5" x14ac:dyDescent="0.25">
      <c r="A540" s="29" t="s">
        <v>30</v>
      </c>
      <c r="B540" s="29" t="s">
        <v>1146</v>
      </c>
      <c r="C540" s="29" t="s">
        <v>1147</v>
      </c>
      <c r="D540" s="29" t="s">
        <v>1143</v>
      </c>
      <c r="E540" s="31">
        <v>0.3</v>
      </c>
    </row>
    <row r="541" spans="1:5" x14ac:dyDescent="0.25">
      <c r="A541" s="29" t="s">
        <v>30</v>
      </c>
      <c r="B541" s="29" t="s">
        <v>1148</v>
      </c>
      <c r="C541" s="29" t="s">
        <v>1149</v>
      </c>
      <c r="D541" s="29" t="s">
        <v>1143</v>
      </c>
      <c r="E541" s="31">
        <v>0.3</v>
      </c>
    </row>
    <row r="542" spans="1:5" x14ac:dyDescent="0.25">
      <c r="A542" s="29" t="s">
        <v>30</v>
      </c>
      <c r="B542" s="29" t="s">
        <v>1150</v>
      </c>
      <c r="C542" s="29" t="s">
        <v>1151</v>
      </c>
      <c r="D542" s="29" t="s">
        <v>1152</v>
      </c>
      <c r="E542" s="31">
        <v>0.3</v>
      </c>
    </row>
    <row r="543" spans="1:5" x14ac:dyDescent="0.25">
      <c r="A543" s="29" t="s">
        <v>30</v>
      </c>
      <c r="B543" s="29" t="s">
        <v>1153</v>
      </c>
      <c r="C543" s="29" t="s">
        <v>1154</v>
      </c>
      <c r="D543" s="29" t="s">
        <v>1152</v>
      </c>
      <c r="E543" s="31">
        <v>0.3</v>
      </c>
    </row>
    <row r="544" spans="1:5" x14ac:dyDescent="0.25">
      <c r="A544" s="29" t="s">
        <v>30</v>
      </c>
      <c r="B544" s="29" t="s">
        <v>1155</v>
      </c>
      <c r="C544" s="29" t="s">
        <v>1156</v>
      </c>
      <c r="D544" s="29" t="s">
        <v>1152</v>
      </c>
      <c r="E544" s="31">
        <v>0.3</v>
      </c>
    </row>
    <row r="545" spans="1:5" x14ac:dyDescent="0.25">
      <c r="A545" s="29" t="s">
        <v>30</v>
      </c>
      <c r="B545" s="29" t="s">
        <v>1157</v>
      </c>
      <c r="C545" s="29" t="s">
        <v>1158</v>
      </c>
      <c r="D545" s="29" t="s">
        <v>1152</v>
      </c>
      <c r="E545" s="31">
        <v>0.3</v>
      </c>
    </row>
    <row r="546" spans="1:5" x14ac:dyDescent="0.25">
      <c r="A546" s="29" t="s">
        <v>30</v>
      </c>
      <c r="B546" s="29" t="s">
        <v>1159</v>
      </c>
      <c r="C546" s="29" t="s">
        <v>1160</v>
      </c>
      <c r="D546" s="29" t="s">
        <v>1161</v>
      </c>
      <c r="E546" s="31">
        <v>0</v>
      </c>
    </row>
    <row r="547" spans="1:5" x14ac:dyDescent="0.25">
      <c r="A547" s="29" t="s">
        <v>30</v>
      </c>
      <c r="B547" s="29" t="s">
        <v>1162</v>
      </c>
      <c r="C547" s="29" t="s">
        <v>1163</v>
      </c>
      <c r="D547" s="29" t="s">
        <v>1161</v>
      </c>
      <c r="E547" s="31">
        <v>0</v>
      </c>
    </row>
    <row r="548" spans="1:5" x14ac:dyDescent="0.25">
      <c r="A548" s="29" t="s">
        <v>30</v>
      </c>
      <c r="B548" s="29" t="s">
        <v>1164</v>
      </c>
      <c r="C548" s="29" t="s">
        <v>1165</v>
      </c>
      <c r="D548" s="29" t="s">
        <v>1166</v>
      </c>
      <c r="E548" s="31">
        <v>0</v>
      </c>
    </row>
    <row r="549" spans="1:5" x14ac:dyDescent="0.25">
      <c r="A549" s="29" t="s">
        <v>30</v>
      </c>
      <c r="B549" s="29" t="s">
        <v>1167</v>
      </c>
      <c r="C549" s="29" t="s">
        <v>1168</v>
      </c>
      <c r="D549" s="29" t="s">
        <v>1166</v>
      </c>
      <c r="E549" s="31">
        <v>0</v>
      </c>
    </row>
    <row r="550" spans="1:5" x14ac:dyDescent="0.25">
      <c r="A550" s="29" t="s">
        <v>30</v>
      </c>
      <c r="B550" s="29" t="s">
        <v>1169</v>
      </c>
      <c r="C550" s="29" t="s">
        <v>1170</v>
      </c>
      <c r="D550" s="29" t="s">
        <v>1166</v>
      </c>
      <c r="E550" s="31">
        <v>0</v>
      </c>
    </row>
    <row r="551" spans="1:5" x14ac:dyDescent="0.25">
      <c r="A551" s="29" t="s">
        <v>30</v>
      </c>
      <c r="B551" s="29" t="s">
        <v>1171</v>
      </c>
      <c r="C551" s="29" t="s">
        <v>1172</v>
      </c>
      <c r="D551" s="29" t="s">
        <v>1166</v>
      </c>
      <c r="E551" s="31">
        <v>0</v>
      </c>
    </row>
    <row r="552" spans="1:5" x14ac:dyDescent="0.25">
      <c r="A552" s="29" t="s">
        <v>30</v>
      </c>
      <c r="B552" s="29" t="s">
        <v>1173</v>
      </c>
      <c r="C552" s="29" t="s">
        <v>1174</v>
      </c>
      <c r="D552" s="29" t="s">
        <v>1166</v>
      </c>
      <c r="E552" s="31">
        <v>0</v>
      </c>
    </row>
    <row r="553" spans="1:5" x14ac:dyDescent="0.25">
      <c r="A553" s="29" t="s">
        <v>30</v>
      </c>
      <c r="B553" s="29" t="s">
        <v>1175</v>
      </c>
      <c r="C553" s="29" t="s">
        <v>1176</v>
      </c>
      <c r="D553" s="29" t="s">
        <v>1166</v>
      </c>
      <c r="E553" s="31">
        <v>0</v>
      </c>
    </row>
    <row r="554" spans="1:5" x14ac:dyDescent="0.25">
      <c r="A554" s="29" t="s">
        <v>30</v>
      </c>
      <c r="B554" s="29" t="s">
        <v>1177</v>
      </c>
      <c r="C554" s="29" t="s">
        <v>1178</v>
      </c>
      <c r="D554" s="29" t="s">
        <v>1166</v>
      </c>
      <c r="E554" s="31">
        <v>0</v>
      </c>
    </row>
    <row r="555" spans="1:5" x14ac:dyDescent="0.25">
      <c r="A555" s="29" t="s">
        <v>30</v>
      </c>
      <c r="B555" s="29" t="s">
        <v>1179</v>
      </c>
      <c r="C555" s="29" t="s">
        <v>1180</v>
      </c>
      <c r="D555" s="29" t="s">
        <v>1166</v>
      </c>
      <c r="E555" s="31">
        <v>0</v>
      </c>
    </row>
    <row r="556" spans="1:5" x14ac:dyDescent="0.25">
      <c r="A556" s="29" t="s">
        <v>30</v>
      </c>
      <c r="B556" s="29" t="s">
        <v>1181</v>
      </c>
      <c r="C556" s="29" t="s">
        <v>1182</v>
      </c>
      <c r="D556" s="29" t="s">
        <v>1166</v>
      </c>
      <c r="E556" s="31">
        <v>0</v>
      </c>
    </row>
    <row r="557" spans="1:5" x14ac:dyDescent="0.25">
      <c r="A557" s="29" t="s">
        <v>30</v>
      </c>
      <c r="B557" s="29" t="s">
        <v>1183</v>
      </c>
      <c r="C557" s="29" t="s">
        <v>1184</v>
      </c>
      <c r="D557" s="29" t="s">
        <v>1166</v>
      </c>
      <c r="E557" s="31">
        <v>0</v>
      </c>
    </row>
    <row r="558" spans="1:5" x14ac:dyDescent="0.25">
      <c r="A558" s="29" t="s">
        <v>30</v>
      </c>
      <c r="B558" s="29" t="s">
        <v>1185</v>
      </c>
      <c r="C558" s="29" t="s">
        <v>1186</v>
      </c>
      <c r="D558" s="29" t="s">
        <v>1166</v>
      </c>
      <c r="E558" s="31">
        <v>0</v>
      </c>
    </row>
    <row r="559" spans="1:5" x14ac:dyDescent="0.25">
      <c r="A559" s="29" t="s">
        <v>30</v>
      </c>
      <c r="B559" s="29" t="s">
        <v>1187</v>
      </c>
      <c r="C559" s="29" t="s">
        <v>1188</v>
      </c>
      <c r="D559" s="29" t="s">
        <v>1166</v>
      </c>
      <c r="E559" s="31">
        <v>0</v>
      </c>
    </row>
    <row r="560" spans="1:5" ht="26.4" x14ac:dyDescent="0.25">
      <c r="A560" s="29" t="s">
        <v>30</v>
      </c>
      <c r="B560" s="29" t="s">
        <v>1189</v>
      </c>
      <c r="C560" s="29" t="s">
        <v>1190</v>
      </c>
      <c r="D560" s="29" t="s">
        <v>1166</v>
      </c>
      <c r="E560" s="31">
        <v>0</v>
      </c>
    </row>
    <row r="561" spans="1:6" x14ac:dyDescent="0.25">
      <c r="A561" s="29" t="s">
        <v>30</v>
      </c>
      <c r="B561" s="29" t="s">
        <v>1191</v>
      </c>
      <c r="C561" s="29" t="s">
        <v>1192</v>
      </c>
      <c r="D561" s="29" t="s">
        <v>1193</v>
      </c>
      <c r="E561" s="31">
        <v>0</v>
      </c>
    </row>
    <row r="562" spans="1:6" x14ac:dyDescent="0.25">
      <c r="A562" s="29" t="s">
        <v>30</v>
      </c>
      <c r="B562" s="29" t="s">
        <v>1194</v>
      </c>
      <c r="C562" s="29" t="s">
        <v>1195</v>
      </c>
      <c r="D562" s="29" t="s">
        <v>1193</v>
      </c>
      <c r="E562" s="31">
        <v>0</v>
      </c>
    </row>
    <row r="563" spans="1:6" x14ac:dyDescent="0.25">
      <c r="A563" s="29" t="s">
        <v>30</v>
      </c>
      <c r="B563" s="29" t="s">
        <v>1196</v>
      </c>
      <c r="C563" s="29" t="s">
        <v>1197</v>
      </c>
      <c r="D563" s="29" t="s">
        <v>1193</v>
      </c>
      <c r="E563" s="31">
        <v>0</v>
      </c>
    </row>
    <row r="564" spans="1:6" x14ac:dyDescent="0.25">
      <c r="A564" s="29" t="s">
        <v>30</v>
      </c>
      <c r="B564" s="29" t="s">
        <v>1198</v>
      </c>
      <c r="C564" s="29" t="s">
        <v>1199</v>
      </c>
      <c r="D564" s="29" t="s">
        <v>1193</v>
      </c>
      <c r="E564" s="31">
        <v>0</v>
      </c>
    </row>
    <row r="565" spans="1:6" x14ac:dyDescent="0.25">
      <c r="A565" s="29" t="s">
        <v>30</v>
      </c>
      <c r="B565" s="29" t="s">
        <v>1200</v>
      </c>
      <c r="C565" s="29" t="s">
        <v>1201</v>
      </c>
      <c r="D565" s="29" t="s">
        <v>1193</v>
      </c>
      <c r="E565" s="31">
        <v>0</v>
      </c>
    </row>
    <row r="566" spans="1:6" x14ac:dyDescent="0.25">
      <c r="A566" s="29" t="s">
        <v>30</v>
      </c>
      <c r="B566" s="29" t="s">
        <v>1202</v>
      </c>
      <c r="C566" s="29" t="s">
        <v>1203</v>
      </c>
      <c r="D566" s="29" t="s">
        <v>1204</v>
      </c>
      <c r="E566" s="31">
        <v>0</v>
      </c>
    </row>
    <row r="567" spans="1:6" x14ac:dyDescent="0.25">
      <c r="A567" s="29" t="s">
        <v>30</v>
      </c>
      <c r="B567" s="29" t="s">
        <v>1205</v>
      </c>
      <c r="C567" s="29" t="s">
        <v>1206</v>
      </c>
      <c r="D567" s="29" t="s">
        <v>1204</v>
      </c>
      <c r="E567" s="31">
        <v>0</v>
      </c>
    </row>
    <row r="568" spans="1:6" x14ac:dyDescent="0.25">
      <c r="A568" s="29" t="s">
        <v>30</v>
      </c>
      <c r="B568" s="29" t="s">
        <v>1207</v>
      </c>
      <c r="C568" s="29" t="s">
        <v>1208</v>
      </c>
      <c r="D568" s="29" t="s">
        <v>1204</v>
      </c>
      <c r="E568" s="31">
        <v>0</v>
      </c>
    </row>
    <row r="569" spans="1:6" x14ac:dyDescent="0.25">
      <c r="A569" s="29" t="s">
        <v>30</v>
      </c>
      <c r="B569" s="29" t="s">
        <v>1209</v>
      </c>
      <c r="C569" s="29" t="s">
        <v>1210</v>
      </c>
      <c r="D569" s="29" t="s">
        <v>1204</v>
      </c>
      <c r="E569" s="31">
        <v>0</v>
      </c>
    </row>
    <row r="570" spans="1:6" x14ac:dyDescent="0.25">
      <c r="A570" s="29" t="s">
        <v>30</v>
      </c>
      <c r="B570" s="29" t="s">
        <v>1211</v>
      </c>
      <c r="C570" s="29" t="s">
        <v>1212</v>
      </c>
      <c r="D570" s="29" t="s">
        <v>1204</v>
      </c>
      <c r="E570" s="31">
        <v>0</v>
      </c>
    </row>
    <row r="571" spans="1:6" ht="26.4" x14ac:dyDescent="0.25">
      <c r="A571" s="29" t="s">
        <v>30</v>
      </c>
      <c r="B571" s="29" t="s">
        <v>1213</v>
      </c>
      <c r="C571" s="29" t="s">
        <v>1214</v>
      </c>
      <c r="D571" s="29" t="s">
        <v>1204</v>
      </c>
      <c r="E571" s="31">
        <v>0</v>
      </c>
    </row>
    <row r="572" spans="1:6" x14ac:dyDescent="0.25">
      <c r="A572" s="29" t="s">
        <v>30</v>
      </c>
      <c r="B572" s="29" t="s">
        <v>1215</v>
      </c>
      <c r="C572" s="29" t="s">
        <v>1216</v>
      </c>
      <c r="D572" s="29" t="s">
        <v>1204</v>
      </c>
      <c r="E572" s="31">
        <v>0</v>
      </c>
    </row>
    <row r="573" spans="1:6" x14ac:dyDescent="0.25">
      <c r="A573" s="29" t="s">
        <v>30</v>
      </c>
      <c r="B573" s="29" t="s">
        <v>1217</v>
      </c>
      <c r="C573" s="29" t="s">
        <v>1218</v>
      </c>
      <c r="D573" s="29" t="s">
        <v>37</v>
      </c>
      <c r="E573" s="31">
        <v>0.2</v>
      </c>
    </row>
    <row r="574" spans="1:6" x14ac:dyDescent="0.25">
      <c r="A574" s="29" t="s">
        <v>30</v>
      </c>
      <c r="B574" s="29" t="s">
        <v>1219</v>
      </c>
      <c r="C574" s="29" t="s">
        <v>1220</v>
      </c>
      <c r="D574" s="29" t="s">
        <v>35</v>
      </c>
      <c r="E574" s="31">
        <v>0.2</v>
      </c>
      <c r="F574" t="s">
        <v>682</v>
      </c>
    </row>
    <row r="575" spans="1:6" x14ac:dyDescent="0.25">
      <c r="A575" s="41" t="s">
        <v>30</v>
      </c>
      <c r="B575" s="41" t="s">
        <v>33</v>
      </c>
      <c r="C575" s="41" t="s">
        <v>34</v>
      </c>
      <c r="D575" s="41" t="s">
        <v>35</v>
      </c>
      <c r="E575" s="42">
        <v>0</v>
      </c>
    </row>
    <row r="576" spans="1:6" x14ac:dyDescent="0.25">
      <c r="A576" s="29" t="s">
        <v>30</v>
      </c>
      <c r="B576" s="29" t="s">
        <v>1221</v>
      </c>
      <c r="C576" s="29" t="s">
        <v>1222</v>
      </c>
      <c r="D576" s="29" t="s">
        <v>35</v>
      </c>
      <c r="E576" s="31">
        <v>0</v>
      </c>
    </row>
    <row r="577" spans="1:5" ht="26.4" x14ac:dyDescent="0.25">
      <c r="A577" s="29" t="s">
        <v>30</v>
      </c>
      <c r="B577" s="29" t="s">
        <v>1223</v>
      </c>
      <c r="C577" s="29" t="s">
        <v>1224</v>
      </c>
      <c r="D577" s="29" t="s">
        <v>1224</v>
      </c>
      <c r="E577" s="31">
        <v>0</v>
      </c>
    </row>
    <row r="578" spans="1:5" x14ac:dyDescent="0.25">
      <c r="A578" s="29" t="s">
        <v>30</v>
      </c>
      <c r="B578" s="29" t="s">
        <v>1225</v>
      </c>
      <c r="C578" s="29" t="s">
        <v>37</v>
      </c>
      <c r="D578" s="29" t="s">
        <v>37</v>
      </c>
      <c r="E578" s="31">
        <v>0.2</v>
      </c>
    </row>
    <row r="579" spans="1:5" x14ac:dyDescent="0.25">
      <c r="A579" s="29" t="s">
        <v>30</v>
      </c>
      <c r="B579" s="29" t="s">
        <v>1226</v>
      </c>
      <c r="C579" s="29" t="s">
        <v>1227</v>
      </c>
      <c r="D579" s="29" t="s">
        <v>37</v>
      </c>
      <c r="E579" s="31">
        <v>0.2</v>
      </c>
    </row>
    <row r="580" spans="1:5" x14ac:dyDescent="0.25">
      <c r="A580" s="29" t="s">
        <v>30</v>
      </c>
      <c r="B580" s="29" t="s">
        <v>1228</v>
      </c>
      <c r="C580" s="29" t="s">
        <v>1229</v>
      </c>
      <c r="D580" s="29" t="s">
        <v>37</v>
      </c>
      <c r="E580" s="31">
        <v>0.2</v>
      </c>
    </row>
    <row r="581" spans="1:5" x14ac:dyDescent="0.25">
      <c r="A581" s="41" t="s">
        <v>30</v>
      </c>
      <c r="B581" s="41" t="s">
        <v>7</v>
      </c>
      <c r="C581" s="41" t="s">
        <v>1634</v>
      </c>
      <c r="D581" s="41" t="s">
        <v>37</v>
      </c>
      <c r="E581" s="42">
        <v>0</v>
      </c>
    </row>
    <row r="582" spans="1:5" x14ac:dyDescent="0.25">
      <c r="A582" s="29" t="s">
        <v>30</v>
      </c>
      <c r="B582" s="29" t="s">
        <v>1230</v>
      </c>
      <c r="C582" s="29" t="s">
        <v>1231</v>
      </c>
      <c r="D582" s="29" t="s">
        <v>1232</v>
      </c>
      <c r="E582" s="31">
        <v>0</v>
      </c>
    </row>
    <row r="583" spans="1:5" x14ac:dyDescent="0.25">
      <c r="A583" s="29" t="s">
        <v>30</v>
      </c>
      <c r="B583" s="29" t="s">
        <v>1233</v>
      </c>
      <c r="C583" s="29" t="s">
        <v>1234</v>
      </c>
      <c r="D583" s="29" t="s">
        <v>1235</v>
      </c>
      <c r="E583" s="31">
        <v>0</v>
      </c>
    </row>
    <row r="584" spans="1:5" ht="26.4" x14ac:dyDescent="0.25">
      <c r="A584" s="29" t="s">
        <v>30</v>
      </c>
      <c r="B584" s="29" t="s">
        <v>1236</v>
      </c>
      <c r="C584" s="29" t="s">
        <v>1237</v>
      </c>
      <c r="D584" s="29" t="s">
        <v>1238</v>
      </c>
      <c r="E584" s="31">
        <v>0.4</v>
      </c>
    </row>
    <row r="585" spans="1:5" ht="26.4" x14ac:dyDescent="0.25">
      <c r="A585" s="29" t="s">
        <v>30</v>
      </c>
      <c r="B585" s="29" t="s">
        <v>1239</v>
      </c>
      <c r="C585" s="29" t="s">
        <v>1240</v>
      </c>
      <c r="D585" s="29" t="s">
        <v>1238</v>
      </c>
      <c r="E585" s="31">
        <v>0.4</v>
      </c>
    </row>
    <row r="586" spans="1:5" ht="26.4" x14ac:dyDescent="0.25">
      <c r="A586" s="29" t="s">
        <v>30</v>
      </c>
      <c r="B586" s="29" t="s">
        <v>1241</v>
      </c>
      <c r="C586" s="29" t="s">
        <v>1242</v>
      </c>
      <c r="D586" s="29" t="s">
        <v>1238</v>
      </c>
      <c r="E586" s="31">
        <v>0.4</v>
      </c>
    </row>
    <row r="587" spans="1:5" ht="26.4" x14ac:dyDescent="0.25">
      <c r="A587" s="29" t="s">
        <v>30</v>
      </c>
      <c r="B587" s="29" t="s">
        <v>1243</v>
      </c>
      <c r="C587" s="29" t="s">
        <v>1244</v>
      </c>
      <c r="D587" s="29" t="s">
        <v>1238</v>
      </c>
      <c r="E587" s="31">
        <v>0.4</v>
      </c>
    </row>
    <row r="588" spans="1:5" ht="26.4" x14ac:dyDescent="0.25">
      <c r="A588" s="29" t="s">
        <v>30</v>
      </c>
      <c r="B588" s="29" t="s">
        <v>1245</v>
      </c>
      <c r="C588" s="29" t="s">
        <v>1246</v>
      </c>
      <c r="D588" s="29" t="s">
        <v>1247</v>
      </c>
      <c r="E588" s="31">
        <v>0.1</v>
      </c>
    </row>
    <row r="589" spans="1:5" ht="26.4" x14ac:dyDescent="0.25">
      <c r="A589" s="29" t="s">
        <v>30</v>
      </c>
      <c r="B589" s="29" t="s">
        <v>1248</v>
      </c>
      <c r="C589" s="29" t="s">
        <v>1249</v>
      </c>
      <c r="D589" s="29" t="s">
        <v>1247</v>
      </c>
      <c r="E589" s="31">
        <v>0.1</v>
      </c>
    </row>
    <row r="590" spans="1:5" ht="26.4" x14ac:dyDescent="0.25">
      <c r="A590" s="29" t="s">
        <v>30</v>
      </c>
      <c r="B590" s="29" t="s">
        <v>1250</v>
      </c>
      <c r="C590" s="29" t="s">
        <v>1251</v>
      </c>
      <c r="D590" s="29" t="s">
        <v>1247</v>
      </c>
      <c r="E590" s="31">
        <v>0.1</v>
      </c>
    </row>
    <row r="591" spans="1:5" ht="26.4" x14ac:dyDescent="0.25">
      <c r="A591" s="29" t="s">
        <v>30</v>
      </c>
      <c r="B591" s="29" t="s">
        <v>1252</v>
      </c>
      <c r="C591" s="29" t="s">
        <v>1253</v>
      </c>
      <c r="D591" s="29" t="s">
        <v>1247</v>
      </c>
      <c r="E591" s="31">
        <v>0.1</v>
      </c>
    </row>
    <row r="592" spans="1:5" ht="26.4" x14ac:dyDescent="0.25">
      <c r="A592" s="29" t="s">
        <v>30</v>
      </c>
      <c r="B592" s="29" t="s">
        <v>1254</v>
      </c>
      <c r="C592" s="29" t="s">
        <v>1255</v>
      </c>
      <c r="D592" s="29" t="s">
        <v>1247</v>
      </c>
      <c r="E592" s="31">
        <v>0.1</v>
      </c>
    </row>
    <row r="593" spans="1:5" ht="26.4" x14ac:dyDescent="0.25">
      <c r="A593" s="29" t="s">
        <v>30</v>
      </c>
      <c r="B593" s="29" t="s">
        <v>1256</v>
      </c>
      <c r="C593" s="29" t="s">
        <v>1257</v>
      </c>
      <c r="D593" s="29" t="s">
        <v>1247</v>
      </c>
      <c r="E593" s="31">
        <v>0</v>
      </c>
    </row>
    <row r="594" spans="1:5" ht="26.4" x14ac:dyDescent="0.25">
      <c r="A594" s="29" t="s">
        <v>30</v>
      </c>
      <c r="B594" s="29" t="s">
        <v>1258</v>
      </c>
      <c r="C594" s="29" t="s">
        <v>1259</v>
      </c>
      <c r="D594" s="29" t="s">
        <v>1247</v>
      </c>
      <c r="E594" s="31">
        <v>0</v>
      </c>
    </row>
    <row r="595" spans="1:5" ht="26.4" x14ac:dyDescent="0.25">
      <c r="A595" s="29" t="s">
        <v>30</v>
      </c>
      <c r="B595" s="29" t="s">
        <v>1260</v>
      </c>
      <c r="C595" s="29" t="s">
        <v>1261</v>
      </c>
      <c r="D595" s="29" t="s">
        <v>1247</v>
      </c>
      <c r="E595" s="31">
        <v>0</v>
      </c>
    </row>
    <row r="596" spans="1:5" ht="26.4" x14ac:dyDescent="0.25">
      <c r="A596" s="29" t="s">
        <v>30</v>
      </c>
      <c r="B596" s="29" t="s">
        <v>1262</v>
      </c>
      <c r="C596" s="29" t="s">
        <v>1263</v>
      </c>
      <c r="D596" s="29" t="s">
        <v>1247</v>
      </c>
      <c r="E596" s="31">
        <v>0</v>
      </c>
    </row>
    <row r="597" spans="1:5" x14ac:dyDescent="0.25">
      <c r="A597" s="29" t="s">
        <v>30</v>
      </c>
      <c r="B597" s="29" t="s">
        <v>1264</v>
      </c>
      <c r="C597" s="29" t="s">
        <v>1265</v>
      </c>
      <c r="D597" s="29" t="s">
        <v>1266</v>
      </c>
      <c r="E597" s="31">
        <v>0.5</v>
      </c>
    </row>
    <row r="598" spans="1:5" ht="26.4" x14ac:dyDescent="0.25">
      <c r="A598" s="29" t="s">
        <v>30</v>
      </c>
      <c r="B598" s="29" t="s">
        <v>1267</v>
      </c>
      <c r="C598" s="29" t="s">
        <v>1268</v>
      </c>
      <c r="D598" s="29" t="s">
        <v>1266</v>
      </c>
      <c r="E598" s="31">
        <v>0.5</v>
      </c>
    </row>
    <row r="599" spans="1:5" ht="26.4" x14ac:dyDescent="0.25">
      <c r="A599" s="29" t="s">
        <v>30</v>
      </c>
      <c r="B599" s="29" t="s">
        <v>1269</v>
      </c>
      <c r="C599" s="29" t="s">
        <v>1270</v>
      </c>
      <c r="D599" s="29" t="s">
        <v>1266</v>
      </c>
      <c r="E599" s="31">
        <v>0.5</v>
      </c>
    </row>
    <row r="600" spans="1:5" ht="26.4" x14ac:dyDescent="0.25">
      <c r="A600" s="29" t="s">
        <v>30</v>
      </c>
      <c r="B600" s="29" t="s">
        <v>1271</v>
      </c>
      <c r="C600" s="29" t="s">
        <v>1272</v>
      </c>
      <c r="D600" s="29" t="s">
        <v>1273</v>
      </c>
      <c r="E600" s="31">
        <v>0.3</v>
      </c>
    </row>
    <row r="601" spans="1:5" ht="26.4" x14ac:dyDescent="0.25">
      <c r="A601" s="29" t="s">
        <v>30</v>
      </c>
      <c r="B601" s="29" t="s">
        <v>1274</v>
      </c>
      <c r="C601" s="29" t="s">
        <v>1275</v>
      </c>
      <c r="D601" s="29" t="s">
        <v>1273</v>
      </c>
      <c r="E601" s="31">
        <v>0.3</v>
      </c>
    </row>
    <row r="602" spans="1:5" ht="26.4" x14ac:dyDescent="0.25">
      <c r="A602" s="29" t="s">
        <v>30</v>
      </c>
      <c r="B602" s="29" t="s">
        <v>1276</v>
      </c>
      <c r="C602" s="29" t="s">
        <v>1277</v>
      </c>
      <c r="D602" s="29" t="s">
        <v>1273</v>
      </c>
      <c r="E602" s="31">
        <v>0.3</v>
      </c>
    </row>
    <row r="603" spans="1:5" ht="26.4" x14ac:dyDescent="0.25">
      <c r="A603" s="29" t="s">
        <v>30</v>
      </c>
      <c r="B603" s="29" t="s">
        <v>1278</v>
      </c>
      <c r="C603" s="29" t="s">
        <v>1279</v>
      </c>
      <c r="D603" s="29" t="s">
        <v>1273</v>
      </c>
      <c r="E603" s="31">
        <v>0.3</v>
      </c>
    </row>
    <row r="604" spans="1:5" x14ac:dyDescent="0.25">
      <c r="A604" s="29" t="s">
        <v>30</v>
      </c>
      <c r="B604" s="29" t="s">
        <v>1280</v>
      </c>
      <c r="C604" s="29" t="s">
        <v>1281</v>
      </c>
      <c r="D604" s="29" t="s">
        <v>1282</v>
      </c>
      <c r="E604" s="31">
        <v>0.3</v>
      </c>
    </row>
    <row r="605" spans="1:5" x14ac:dyDescent="0.25">
      <c r="A605" s="29" t="s">
        <v>30</v>
      </c>
      <c r="B605" s="29" t="s">
        <v>1283</v>
      </c>
      <c r="C605" s="29" t="s">
        <v>1284</v>
      </c>
      <c r="D605" s="29" t="s">
        <v>1282</v>
      </c>
      <c r="E605" s="31">
        <v>0.3</v>
      </c>
    </row>
    <row r="606" spans="1:5" x14ac:dyDescent="0.25">
      <c r="A606" s="29" t="s">
        <v>30</v>
      </c>
      <c r="B606" s="29" t="s">
        <v>1285</v>
      </c>
      <c r="C606" s="29" t="s">
        <v>1286</v>
      </c>
      <c r="D606" s="29" t="s">
        <v>1282</v>
      </c>
      <c r="E606" s="31">
        <v>0.3</v>
      </c>
    </row>
    <row r="607" spans="1:5" x14ac:dyDescent="0.25">
      <c r="A607" s="29" t="s">
        <v>30</v>
      </c>
      <c r="B607" s="29" t="s">
        <v>1287</v>
      </c>
      <c r="C607" s="29" t="s">
        <v>1288</v>
      </c>
      <c r="D607" s="29" t="s">
        <v>1282</v>
      </c>
      <c r="E607" s="31">
        <v>0.3</v>
      </c>
    </row>
    <row r="608" spans="1:5" x14ac:dyDescent="0.25">
      <c r="A608" s="29" t="s">
        <v>30</v>
      </c>
      <c r="B608" s="29" t="s">
        <v>1289</v>
      </c>
      <c r="C608" s="29" t="s">
        <v>1290</v>
      </c>
      <c r="D608" s="29" t="s">
        <v>1282</v>
      </c>
      <c r="E608" s="31">
        <v>0.3</v>
      </c>
    </row>
    <row r="609" spans="1:5" x14ac:dyDescent="0.25">
      <c r="A609" s="29" t="s">
        <v>30</v>
      </c>
      <c r="B609" s="29" t="s">
        <v>1291</v>
      </c>
      <c r="C609" s="29" t="s">
        <v>1292</v>
      </c>
      <c r="D609" s="29" t="s">
        <v>1282</v>
      </c>
      <c r="E609" s="31">
        <v>0.3</v>
      </c>
    </row>
    <row r="610" spans="1:5" x14ac:dyDescent="0.25">
      <c r="A610" s="29" t="s">
        <v>30</v>
      </c>
      <c r="B610" s="29" t="s">
        <v>1293</v>
      </c>
      <c r="C610" s="29" t="s">
        <v>1294</v>
      </c>
      <c r="D610" s="29" t="s">
        <v>1282</v>
      </c>
      <c r="E610" s="31">
        <v>0.3</v>
      </c>
    </row>
    <row r="611" spans="1:5" x14ac:dyDescent="0.25">
      <c r="A611" s="29" t="s">
        <v>30</v>
      </c>
      <c r="B611" s="29" t="s">
        <v>1295</v>
      </c>
      <c r="C611" s="29" t="s">
        <v>1296</v>
      </c>
      <c r="D611" s="29" t="s">
        <v>1296</v>
      </c>
      <c r="E611" s="31">
        <v>0.4</v>
      </c>
    </row>
    <row r="612" spans="1:5" ht="26.4" x14ac:dyDescent="0.25">
      <c r="A612" s="29" t="s">
        <v>30</v>
      </c>
      <c r="B612" s="29" t="s">
        <v>1297</v>
      </c>
      <c r="C612" s="29" t="s">
        <v>1298</v>
      </c>
      <c r="D612" s="29" t="s">
        <v>1299</v>
      </c>
      <c r="E612" s="31">
        <v>0</v>
      </c>
    </row>
    <row r="613" spans="1:5" ht="26.4" x14ac:dyDescent="0.25">
      <c r="A613" s="29" t="s">
        <v>30</v>
      </c>
      <c r="B613" s="29" t="s">
        <v>1300</v>
      </c>
      <c r="C613" s="29" t="s">
        <v>1301</v>
      </c>
      <c r="D613" s="29" t="s">
        <v>1299</v>
      </c>
      <c r="E613" s="31">
        <v>0</v>
      </c>
    </row>
    <row r="614" spans="1:5" ht="26.4" x14ac:dyDescent="0.25">
      <c r="A614" s="29" t="s">
        <v>30</v>
      </c>
      <c r="B614" s="29" t="s">
        <v>1302</v>
      </c>
      <c r="C614" s="29" t="s">
        <v>1303</v>
      </c>
      <c r="D614" s="29" t="s">
        <v>1299</v>
      </c>
      <c r="E614" s="31">
        <v>0</v>
      </c>
    </row>
    <row r="615" spans="1:5" ht="26.4" x14ac:dyDescent="0.25">
      <c r="A615" s="29" t="s">
        <v>30</v>
      </c>
      <c r="B615" s="29" t="s">
        <v>1304</v>
      </c>
      <c r="C615" s="29" t="s">
        <v>1305</v>
      </c>
      <c r="D615" s="29" t="s">
        <v>1299</v>
      </c>
      <c r="E615" s="31">
        <v>0</v>
      </c>
    </row>
    <row r="616" spans="1:5" ht="26.4" x14ac:dyDescent="0.25">
      <c r="A616" s="29" t="s">
        <v>30</v>
      </c>
      <c r="B616" s="29" t="s">
        <v>1306</v>
      </c>
      <c r="C616" s="29" t="s">
        <v>1307</v>
      </c>
      <c r="D616" s="29" t="s">
        <v>1299</v>
      </c>
      <c r="E616" s="31">
        <v>0</v>
      </c>
    </row>
    <row r="617" spans="1:5" ht="26.4" x14ac:dyDescent="0.25">
      <c r="A617" s="29" t="s">
        <v>30</v>
      </c>
      <c r="B617" s="29" t="s">
        <v>1308</v>
      </c>
      <c r="C617" s="29" t="s">
        <v>1309</v>
      </c>
      <c r="D617" s="29" t="s">
        <v>1299</v>
      </c>
      <c r="E617" s="31">
        <v>0</v>
      </c>
    </row>
    <row r="618" spans="1:5" ht="26.4" x14ac:dyDescent="0.25">
      <c r="A618" s="29" t="s">
        <v>30</v>
      </c>
      <c r="B618" s="29" t="s">
        <v>1310</v>
      </c>
      <c r="C618" s="29" t="s">
        <v>1311</v>
      </c>
      <c r="D618" s="29" t="s">
        <v>1299</v>
      </c>
      <c r="E618" s="31">
        <v>0</v>
      </c>
    </row>
    <row r="619" spans="1:5" ht="26.4" x14ac:dyDescent="0.25">
      <c r="A619" s="29" t="s">
        <v>30</v>
      </c>
      <c r="B619" s="29" t="s">
        <v>1312</v>
      </c>
      <c r="C619" s="29" t="s">
        <v>1313</v>
      </c>
      <c r="D619" s="29" t="s">
        <v>1299</v>
      </c>
      <c r="E619" s="31">
        <v>0</v>
      </c>
    </row>
    <row r="620" spans="1:5" ht="26.4" x14ac:dyDescent="0.25">
      <c r="A620" s="29" t="s">
        <v>30</v>
      </c>
      <c r="B620" s="29" t="s">
        <v>1314</v>
      </c>
      <c r="C620" s="29" t="s">
        <v>1315</v>
      </c>
      <c r="D620" s="29" t="s">
        <v>1299</v>
      </c>
      <c r="E620" s="31">
        <v>0</v>
      </c>
    </row>
    <row r="621" spans="1:5" ht="26.4" x14ac:dyDescent="0.25">
      <c r="A621" s="29" t="s">
        <v>30</v>
      </c>
      <c r="B621" s="29" t="s">
        <v>1316</v>
      </c>
      <c r="C621" s="29" t="s">
        <v>1317</v>
      </c>
      <c r="D621" s="29" t="s">
        <v>1299</v>
      </c>
      <c r="E621" s="31">
        <v>0</v>
      </c>
    </row>
    <row r="622" spans="1:5" ht="26.4" x14ac:dyDescent="0.25">
      <c r="A622" s="29" t="s">
        <v>30</v>
      </c>
      <c r="B622" s="29" t="s">
        <v>1318</v>
      </c>
      <c r="C622" s="29" t="s">
        <v>1319</v>
      </c>
      <c r="D622" s="29" t="s">
        <v>1299</v>
      </c>
      <c r="E622" s="31">
        <v>0</v>
      </c>
    </row>
    <row r="623" spans="1:5" ht="26.4" x14ac:dyDescent="0.25">
      <c r="A623" s="29" t="s">
        <v>30</v>
      </c>
      <c r="B623" s="29" t="s">
        <v>1320</v>
      </c>
      <c r="C623" s="29" t="s">
        <v>1321</v>
      </c>
      <c r="D623" s="29" t="s">
        <v>1299</v>
      </c>
      <c r="E623" s="31">
        <v>0</v>
      </c>
    </row>
    <row r="624" spans="1:5" ht="26.4" x14ac:dyDescent="0.25">
      <c r="A624" s="29" t="s">
        <v>30</v>
      </c>
      <c r="B624" s="29" t="s">
        <v>1322</v>
      </c>
      <c r="C624" s="29" t="s">
        <v>1323</v>
      </c>
      <c r="D624" s="29" t="s">
        <v>1324</v>
      </c>
      <c r="E624" s="31">
        <v>0.5</v>
      </c>
    </row>
    <row r="625" spans="1:6" ht="26.4" x14ac:dyDescent="0.25">
      <c r="A625" s="29" t="s">
        <v>30</v>
      </c>
      <c r="B625" s="29" t="s">
        <v>1325</v>
      </c>
      <c r="C625" s="29" t="s">
        <v>1326</v>
      </c>
      <c r="D625" s="29" t="s">
        <v>1324</v>
      </c>
      <c r="E625" s="31">
        <v>0.5</v>
      </c>
    </row>
    <row r="626" spans="1:6" ht="26.4" x14ac:dyDescent="0.25">
      <c r="A626" s="29" t="s">
        <v>30</v>
      </c>
      <c r="B626" s="29" t="s">
        <v>1327</v>
      </c>
      <c r="C626" s="29" t="s">
        <v>1328</v>
      </c>
      <c r="D626" s="29" t="s">
        <v>1324</v>
      </c>
      <c r="E626" s="31">
        <v>0.5</v>
      </c>
    </row>
    <row r="627" spans="1:6" x14ac:dyDescent="0.25">
      <c r="A627" s="29" t="s">
        <v>30</v>
      </c>
      <c r="B627" s="29" t="s">
        <v>1329</v>
      </c>
      <c r="C627" s="29" t="s">
        <v>1330</v>
      </c>
      <c r="D627" s="29" t="s">
        <v>1330</v>
      </c>
      <c r="E627" s="31">
        <v>0.5</v>
      </c>
    </row>
    <row r="628" spans="1:6" x14ac:dyDescent="0.25">
      <c r="A628" s="29" t="s">
        <v>30</v>
      </c>
      <c r="B628" s="29" t="s">
        <v>1331</v>
      </c>
      <c r="C628" s="29" t="s">
        <v>1332</v>
      </c>
      <c r="D628" s="29" t="s">
        <v>1330</v>
      </c>
      <c r="E628" s="31">
        <v>0.5</v>
      </c>
    </row>
    <row r="629" spans="1:6" ht="26.4" x14ac:dyDescent="0.25">
      <c r="A629" s="29" t="s">
        <v>30</v>
      </c>
      <c r="B629" s="29" t="s">
        <v>1333</v>
      </c>
      <c r="C629" s="29" t="s">
        <v>1334</v>
      </c>
      <c r="D629" s="29" t="s">
        <v>1330</v>
      </c>
      <c r="E629" s="31">
        <v>0.5</v>
      </c>
    </row>
    <row r="630" spans="1:6" ht="26.4" x14ac:dyDescent="0.25">
      <c r="A630" s="29" t="s">
        <v>30</v>
      </c>
      <c r="B630" s="29" t="s">
        <v>1335</v>
      </c>
      <c r="C630" s="29" t="s">
        <v>1336</v>
      </c>
      <c r="D630" s="29" t="s">
        <v>1337</v>
      </c>
      <c r="E630" s="31">
        <v>0.4</v>
      </c>
      <c r="F630" t="s">
        <v>682</v>
      </c>
    </row>
    <row r="631" spans="1:6" ht="26.4" x14ac:dyDescent="0.25">
      <c r="A631" s="29" t="s">
        <v>30</v>
      </c>
      <c r="B631" s="29" t="s">
        <v>1338</v>
      </c>
      <c r="C631" s="29" t="s">
        <v>1339</v>
      </c>
      <c r="D631" s="29" t="s">
        <v>1337</v>
      </c>
      <c r="E631" s="31">
        <v>0.4</v>
      </c>
      <c r="F631" t="s">
        <v>682</v>
      </c>
    </row>
    <row r="632" spans="1:6" ht="26.4" x14ac:dyDescent="0.25">
      <c r="A632" s="29" t="s">
        <v>30</v>
      </c>
      <c r="B632" s="29" t="s">
        <v>1340</v>
      </c>
      <c r="C632" s="29" t="s">
        <v>1341</v>
      </c>
      <c r="D632" s="29" t="s">
        <v>1337</v>
      </c>
      <c r="E632" s="31">
        <v>0.4</v>
      </c>
      <c r="F632" t="s">
        <v>682</v>
      </c>
    </row>
    <row r="633" spans="1:6" ht="39.6" x14ac:dyDescent="0.25">
      <c r="A633" s="29" t="s">
        <v>30</v>
      </c>
      <c r="B633" s="29" t="s">
        <v>1342</v>
      </c>
      <c r="C633" s="29" t="s">
        <v>1343</v>
      </c>
      <c r="D633" s="29" t="s">
        <v>1344</v>
      </c>
      <c r="E633" s="31">
        <v>0.2</v>
      </c>
    </row>
    <row r="634" spans="1:6" ht="39.6" x14ac:dyDescent="0.25">
      <c r="A634" s="29" t="s">
        <v>30</v>
      </c>
      <c r="B634" s="29" t="s">
        <v>1345</v>
      </c>
      <c r="C634" s="29" t="s">
        <v>1346</v>
      </c>
      <c r="D634" s="29" t="s">
        <v>1344</v>
      </c>
      <c r="E634" s="31">
        <v>0.2</v>
      </c>
    </row>
    <row r="635" spans="1:6" ht="39.6" x14ac:dyDescent="0.25">
      <c r="A635" s="29" t="s">
        <v>30</v>
      </c>
      <c r="B635" s="29" t="s">
        <v>1347</v>
      </c>
      <c r="C635" s="29" t="s">
        <v>1348</v>
      </c>
      <c r="D635" s="29" t="s">
        <v>1344</v>
      </c>
      <c r="E635" s="31">
        <v>0.2</v>
      </c>
    </row>
    <row r="636" spans="1:6" ht="39.6" x14ac:dyDescent="0.25">
      <c r="A636" s="29" t="s">
        <v>30</v>
      </c>
      <c r="B636" s="29" t="s">
        <v>1349</v>
      </c>
      <c r="C636" s="29" t="s">
        <v>1350</v>
      </c>
      <c r="D636" s="29" t="s">
        <v>1344</v>
      </c>
      <c r="E636" s="31">
        <v>0.2</v>
      </c>
    </row>
    <row r="637" spans="1:6" ht="39.6" x14ac:dyDescent="0.25">
      <c r="A637" s="29" t="s">
        <v>30</v>
      </c>
      <c r="B637" s="29" t="s">
        <v>1351</v>
      </c>
      <c r="C637" s="29" t="s">
        <v>1352</v>
      </c>
      <c r="D637" s="29" t="s">
        <v>1344</v>
      </c>
      <c r="E637" s="31">
        <v>0.2</v>
      </c>
    </row>
    <row r="638" spans="1:6" ht="39.6" x14ac:dyDescent="0.25">
      <c r="A638" s="29" t="s">
        <v>30</v>
      </c>
      <c r="B638" s="29" t="s">
        <v>1353</v>
      </c>
      <c r="C638" s="29" t="s">
        <v>1354</v>
      </c>
      <c r="D638" s="29" t="s">
        <v>1344</v>
      </c>
      <c r="E638" s="31">
        <v>0.2</v>
      </c>
    </row>
    <row r="639" spans="1:6" ht="39.6" x14ac:dyDescent="0.25">
      <c r="A639" s="29" t="s">
        <v>30</v>
      </c>
      <c r="B639" s="29" t="s">
        <v>1355</v>
      </c>
      <c r="C639" s="29" t="s">
        <v>1356</v>
      </c>
      <c r="D639" s="29" t="s">
        <v>1344</v>
      </c>
      <c r="E639" s="31">
        <v>0.2</v>
      </c>
    </row>
    <row r="640" spans="1:6" ht="26.4" x14ac:dyDescent="0.25">
      <c r="A640" s="29" t="s">
        <v>30</v>
      </c>
      <c r="B640" s="29" t="s">
        <v>1357</v>
      </c>
      <c r="C640" s="29" t="s">
        <v>1358</v>
      </c>
      <c r="D640" s="29" t="s">
        <v>1359</v>
      </c>
      <c r="E640" s="31">
        <v>0.5</v>
      </c>
    </row>
    <row r="641" spans="1:6" ht="26.4" x14ac:dyDescent="0.25">
      <c r="A641" s="29" t="s">
        <v>30</v>
      </c>
      <c r="B641" s="29" t="s">
        <v>1360</v>
      </c>
      <c r="C641" s="29" t="s">
        <v>1361</v>
      </c>
      <c r="D641" s="29" t="s">
        <v>1359</v>
      </c>
      <c r="E641" s="31">
        <v>0.4</v>
      </c>
    </row>
    <row r="642" spans="1:6" ht="26.4" x14ac:dyDescent="0.25">
      <c r="A642" s="29" t="s">
        <v>30</v>
      </c>
      <c r="B642" s="29" t="s">
        <v>1362</v>
      </c>
      <c r="C642" s="29" t="s">
        <v>1363</v>
      </c>
      <c r="D642" s="29" t="s">
        <v>1359</v>
      </c>
      <c r="E642" s="31">
        <v>0.4</v>
      </c>
    </row>
    <row r="643" spans="1:6" ht="26.4" x14ac:dyDescent="0.25">
      <c r="A643" s="29" t="s">
        <v>30</v>
      </c>
      <c r="B643" s="29" t="s">
        <v>1364</v>
      </c>
      <c r="C643" s="29" t="s">
        <v>1365</v>
      </c>
      <c r="D643" s="29" t="s">
        <v>1359</v>
      </c>
      <c r="E643" s="31">
        <v>0.4</v>
      </c>
    </row>
    <row r="644" spans="1:6" ht="26.4" x14ac:dyDescent="0.25">
      <c r="A644" s="29" t="s">
        <v>30</v>
      </c>
      <c r="B644" s="29" t="s">
        <v>1366</v>
      </c>
      <c r="C644" s="29" t="s">
        <v>1367</v>
      </c>
      <c r="D644" s="29" t="s">
        <v>1359</v>
      </c>
      <c r="E644" s="31">
        <v>0.4</v>
      </c>
    </row>
    <row r="645" spans="1:6" ht="26.4" x14ac:dyDescent="0.25">
      <c r="A645" s="29" t="s">
        <v>30</v>
      </c>
      <c r="B645" s="29" t="s">
        <v>1368</v>
      </c>
      <c r="C645" s="29" t="s">
        <v>1369</v>
      </c>
      <c r="D645" s="29" t="s">
        <v>1359</v>
      </c>
      <c r="E645" s="31">
        <v>0.4</v>
      </c>
    </row>
    <row r="646" spans="1:6" ht="26.4" x14ac:dyDescent="0.25">
      <c r="A646" s="29" t="s">
        <v>30</v>
      </c>
      <c r="B646" s="29" t="s">
        <v>1370</v>
      </c>
      <c r="C646" s="29" t="s">
        <v>1371</v>
      </c>
      <c r="D646" s="29" t="s">
        <v>1359</v>
      </c>
      <c r="E646" s="31">
        <v>0.4</v>
      </c>
    </row>
    <row r="647" spans="1:6" ht="26.4" x14ac:dyDescent="0.25">
      <c r="A647" s="29" t="s">
        <v>30</v>
      </c>
      <c r="B647" s="29" t="s">
        <v>1372</v>
      </c>
      <c r="C647" s="29" t="s">
        <v>1373</v>
      </c>
      <c r="D647" s="29" t="s">
        <v>1374</v>
      </c>
      <c r="E647" s="31">
        <v>0</v>
      </c>
      <c r="F647" t="s">
        <v>682</v>
      </c>
    </row>
    <row r="648" spans="1:6" ht="26.4" x14ac:dyDescent="0.25">
      <c r="A648" s="29" t="s">
        <v>30</v>
      </c>
      <c r="B648" s="29" t="s">
        <v>1375</v>
      </c>
      <c r="C648" s="29" t="s">
        <v>1376</v>
      </c>
      <c r="D648" s="29" t="s">
        <v>1374</v>
      </c>
      <c r="E648" s="31">
        <v>0</v>
      </c>
      <c r="F648" t="s">
        <v>682</v>
      </c>
    </row>
    <row r="649" spans="1:6" ht="26.4" x14ac:dyDescent="0.25">
      <c r="A649" s="29" t="s">
        <v>30</v>
      </c>
      <c r="B649" s="29" t="s">
        <v>1377</v>
      </c>
      <c r="C649" s="29" t="s">
        <v>1378</v>
      </c>
      <c r="D649" s="29" t="s">
        <v>1374</v>
      </c>
      <c r="E649" s="31">
        <v>0</v>
      </c>
      <c r="F649" t="s">
        <v>682</v>
      </c>
    </row>
    <row r="650" spans="1:6" ht="26.4" x14ac:dyDescent="0.25">
      <c r="A650" s="29" t="s">
        <v>30</v>
      </c>
      <c r="B650" s="29" t="s">
        <v>1379</v>
      </c>
      <c r="C650" s="29" t="s">
        <v>1380</v>
      </c>
      <c r="D650" s="29" t="s">
        <v>1381</v>
      </c>
      <c r="E650" s="31">
        <v>0</v>
      </c>
      <c r="F650" t="s">
        <v>682</v>
      </c>
    </row>
    <row r="651" spans="1:6" ht="26.4" x14ac:dyDescent="0.25">
      <c r="A651" s="29" t="s">
        <v>30</v>
      </c>
      <c r="B651" s="29" t="s">
        <v>1382</v>
      </c>
      <c r="C651" s="29" t="s">
        <v>1383</v>
      </c>
      <c r="D651" s="29" t="s">
        <v>1381</v>
      </c>
      <c r="E651" s="31">
        <v>0</v>
      </c>
      <c r="F651" t="s">
        <v>682</v>
      </c>
    </row>
    <row r="652" spans="1:6" ht="26.4" x14ac:dyDescent="0.25">
      <c r="A652" s="29" t="s">
        <v>30</v>
      </c>
      <c r="B652" s="29" t="s">
        <v>1384</v>
      </c>
      <c r="C652" s="29" t="s">
        <v>1385</v>
      </c>
      <c r="D652" s="29" t="s">
        <v>1381</v>
      </c>
      <c r="E652" s="31">
        <v>0</v>
      </c>
      <c r="F652" t="s">
        <v>682</v>
      </c>
    </row>
    <row r="653" spans="1:6" ht="26.4" x14ac:dyDescent="0.25">
      <c r="A653" s="29" t="s">
        <v>30</v>
      </c>
      <c r="B653" s="29" t="s">
        <v>1386</v>
      </c>
      <c r="C653" s="29" t="s">
        <v>1387</v>
      </c>
      <c r="D653" s="29" t="s">
        <v>1381</v>
      </c>
      <c r="E653" s="31">
        <v>0</v>
      </c>
      <c r="F653" t="s">
        <v>682</v>
      </c>
    </row>
    <row r="654" spans="1:6" ht="26.4" x14ac:dyDescent="0.25">
      <c r="A654" s="29" t="s">
        <v>30</v>
      </c>
      <c r="B654" s="29" t="s">
        <v>1388</v>
      </c>
      <c r="C654" s="29" t="s">
        <v>1389</v>
      </c>
      <c r="D654" s="29" t="s">
        <v>1381</v>
      </c>
      <c r="E654" s="31">
        <v>0</v>
      </c>
      <c r="F654" t="s">
        <v>682</v>
      </c>
    </row>
    <row r="655" spans="1:6" ht="26.4" x14ac:dyDescent="0.25">
      <c r="A655" s="29" t="s">
        <v>30</v>
      </c>
      <c r="B655" s="29" t="s">
        <v>1390</v>
      </c>
      <c r="C655" s="29" t="s">
        <v>1391</v>
      </c>
      <c r="D655" s="29" t="s">
        <v>1374</v>
      </c>
      <c r="E655" s="31">
        <v>0</v>
      </c>
      <c r="F655" t="s">
        <v>682</v>
      </c>
    </row>
    <row r="656" spans="1:6" x14ac:dyDescent="0.25">
      <c r="A656" s="29" t="s">
        <v>30</v>
      </c>
      <c r="B656" s="29" t="s">
        <v>1392</v>
      </c>
      <c r="C656" s="29" t="s">
        <v>1393</v>
      </c>
      <c r="D656" s="29" t="s">
        <v>1394</v>
      </c>
      <c r="E656" s="31">
        <v>0.5</v>
      </c>
    </row>
    <row r="657" spans="1:5" x14ac:dyDescent="0.25">
      <c r="A657" s="29" t="s">
        <v>30</v>
      </c>
      <c r="B657" s="29" t="s">
        <v>1395</v>
      </c>
      <c r="C657" s="29" t="s">
        <v>1396</v>
      </c>
      <c r="D657" s="29" t="s">
        <v>1394</v>
      </c>
      <c r="E657" s="31">
        <v>0.5</v>
      </c>
    </row>
    <row r="658" spans="1:5" x14ac:dyDescent="0.25">
      <c r="A658" s="29" t="s">
        <v>30</v>
      </c>
      <c r="B658" s="29" t="s">
        <v>1397</v>
      </c>
      <c r="C658" s="29" t="s">
        <v>1398</v>
      </c>
      <c r="D658" s="29" t="s">
        <v>1394</v>
      </c>
      <c r="E658" s="31">
        <v>0.5</v>
      </c>
    </row>
    <row r="659" spans="1:5" ht="26.4" x14ac:dyDescent="0.25">
      <c r="A659" s="29" t="s">
        <v>30</v>
      </c>
      <c r="B659" s="29" t="s">
        <v>1399</v>
      </c>
      <c r="C659" s="29" t="s">
        <v>1400</v>
      </c>
      <c r="D659" s="29" t="s">
        <v>1401</v>
      </c>
      <c r="E659" s="31">
        <v>0.5</v>
      </c>
    </row>
    <row r="660" spans="1:5" ht="26.4" x14ac:dyDescent="0.25">
      <c r="A660" s="29" t="s">
        <v>30</v>
      </c>
      <c r="B660" s="29" t="s">
        <v>1402</v>
      </c>
      <c r="C660" s="29" t="s">
        <v>1403</v>
      </c>
      <c r="D660" s="29" t="s">
        <v>1401</v>
      </c>
      <c r="E660" s="31">
        <v>0.5</v>
      </c>
    </row>
    <row r="661" spans="1:5" ht="26.4" x14ac:dyDescent="0.25">
      <c r="A661" s="29" t="s">
        <v>30</v>
      </c>
      <c r="B661" s="29" t="s">
        <v>1404</v>
      </c>
      <c r="C661" s="29" t="s">
        <v>1405</v>
      </c>
      <c r="D661" s="29" t="s">
        <v>1401</v>
      </c>
      <c r="E661" s="31">
        <v>0.5</v>
      </c>
    </row>
    <row r="662" spans="1:5" ht="39.6" x14ac:dyDescent="0.25">
      <c r="A662" s="29" t="s">
        <v>30</v>
      </c>
      <c r="B662" s="29" t="s">
        <v>1406</v>
      </c>
      <c r="C662" s="29" t="s">
        <v>1407</v>
      </c>
      <c r="D662" s="29" t="s">
        <v>1408</v>
      </c>
      <c r="E662" s="31">
        <v>0.5</v>
      </c>
    </row>
    <row r="663" spans="1:5" ht="39.6" x14ac:dyDescent="0.25">
      <c r="A663" s="29" t="s">
        <v>30</v>
      </c>
      <c r="B663" s="29" t="s">
        <v>1409</v>
      </c>
      <c r="C663" s="29" t="s">
        <v>1410</v>
      </c>
      <c r="D663" s="29" t="s">
        <v>1408</v>
      </c>
      <c r="E663" s="31">
        <v>0.5</v>
      </c>
    </row>
    <row r="664" spans="1:5" ht="26.4" x14ac:dyDescent="0.25">
      <c r="A664" s="29" t="s">
        <v>30</v>
      </c>
      <c r="B664" s="29" t="s">
        <v>1411</v>
      </c>
      <c r="C664" s="29" t="s">
        <v>1412</v>
      </c>
      <c r="D664" s="29" t="s">
        <v>1413</v>
      </c>
      <c r="E664" s="31">
        <v>0.5</v>
      </c>
    </row>
    <row r="665" spans="1:5" ht="26.4" x14ac:dyDescent="0.25">
      <c r="A665" s="29" t="s">
        <v>30</v>
      </c>
      <c r="B665" s="29" t="s">
        <v>1414</v>
      </c>
      <c r="C665" s="29" t="s">
        <v>1415</v>
      </c>
      <c r="D665" s="29" t="s">
        <v>1413</v>
      </c>
      <c r="E665" s="31">
        <v>0.5</v>
      </c>
    </row>
    <row r="666" spans="1:5" ht="26.4" x14ac:dyDescent="0.25">
      <c r="A666" s="29" t="s">
        <v>30</v>
      </c>
      <c r="B666" s="29" t="s">
        <v>1416</v>
      </c>
      <c r="C666" s="29" t="s">
        <v>1417</v>
      </c>
      <c r="D666" s="29" t="s">
        <v>1413</v>
      </c>
      <c r="E666" s="31">
        <v>0.5</v>
      </c>
    </row>
    <row r="667" spans="1:5" ht="26.4" x14ac:dyDescent="0.25">
      <c r="A667" s="29" t="s">
        <v>30</v>
      </c>
      <c r="B667" s="29" t="s">
        <v>1418</v>
      </c>
      <c r="C667" s="29" t="s">
        <v>1419</v>
      </c>
      <c r="D667" s="29" t="s">
        <v>1413</v>
      </c>
      <c r="E667" s="31">
        <v>0.5</v>
      </c>
    </row>
    <row r="668" spans="1:5" ht="26.4" x14ac:dyDescent="0.25">
      <c r="A668" s="29" t="s">
        <v>30</v>
      </c>
      <c r="B668" s="29" t="s">
        <v>1420</v>
      </c>
      <c r="C668" s="29" t="s">
        <v>1421</v>
      </c>
      <c r="D668" s="29" t="s">
        <v>1413</v>
      </c>
      <c r="E668" s="31">
        <v>0.5</v>
      </c>
    </row>
    <row r="669" spans="1:5" x14ac:dyDescent="0.25">
      <c r="A669" s="29" t="s">
        <v>30</v>
      </c>
      <c r="B669" s="29" t="s">
        <v>1422</v>
      </c>
      <c r="C669" s="29" t="s">
        <v>1423</v>
      </c>
      <c r="D669" s="29" t="s">
        <v>1423</v>
      </c>
      <c r="E669" s="31">
        <v>0</v>
      </c>
    </row>
    <row r="670" spans="1:5" x14ac:dyDescent="0.25">
      <c r="A670" s="29" t="s">
        <v>30</v>
      </c>
      <c r="B670" s="29" t="s">
        <v>1424</v>
      </c>
      <c r="C670" s="29" t="s">
        <v>1425</v>
      </c>
      <c r="D670" s="29" t="s">
        <v>1426</v>
      </c>
      <c r="E670" s="31">
        <v>0.3</v>
      </c>
    </row>
    <row r="671" spans="1:5" x14ac:dyDescent="0.25">
      <c r="A671" s="29" t="s">
        <v>30</v>
      </c>
      <c r="B671" s="29" t="s">
        <v>1427</v>
      </c>
      <c r="C671" s="29" t="s">
        <v>1428</v>
      </c>
      <c r="D671" s="29" t="s">
        <v>1426</v>
      </c>
      <c r="E671" s="31">
        <v>0.3</v>
      </c>
    </row>
    <row r="672" spans="1:5" x14ac:dyDescent="0.25">
      <c r="A672" s="29" t="s">
        <v>30</v>
      </c>
      <c r="B672" s="29" t="s">
        <v>1429</v>
      </c>
      <c r="C672" s="29" t="s">
        <v>1430</v>
      </c>
      <c r="D672" s="29" t="s">
        <v>1426</v>
      </c>
      <c r="E672" s="31">
        <v>0.3</v>
      </c>
    </row>
    <row r="673" spans="1:6" x14ac:dyDescent="0.25">
      <c r="A673" s="29" t="s">
        <v>30</v>
      </c>
      <c r="B673" s="29" t="s">
        <v>1431</v>
      </c>
      <c r="C673" s="29" t="s">
        <v>1432</v>
      </c>
      <c r="D673" s="29" t="s">
        <v>1426</v>
      </c>
      <c r="E673" s="31">
        <v>0.3</v>
      </c>
    </row>
    <row r="674" spans="1:6" x14ac:dyDescent="0.25">
      <c r="A674" s="29" t="s">
        <v>30</v>
      </c>
      <c r="B674" s="29" t="s">
        <v>1433</v>
      </c>
      <c r="C674" s="29" t="s">
        <v>1434</v>
      </c>
      <c r="D674" s="29" t="s">
        <v>1426</v>
      </c>
      <c r="E674" s="31">
        <v>0.3</v>
      </c>
    </row>
    <row r="675" spans="1:6" x14ac:dyDescent="0.25">
      <c r="A675" s="29" t="s">
        <v>30</v>
      </c>
      <c r="B675" s="29" t="s">
        <v>1435</v>
      </c>
      <c r="C675" s="29" t="s">
        <v>1436</v>
      </c>
      <c r="D675" s="29" t="s">
        <v>1426</v>
      </c>
      <c r="E675" s="31">
        <v>0.3</v>
      </c>
    </row>
    <row r="676" spans="1:6" x14ac:dyDescent="0.25">
      <c r="A676" s="29" t="s">
        <v>30</v>
      </c>
      <c r="B676" s="29" t="s">
        <v>1437</v>
      </c>
      <c r="C676" s="29" t="s">
        <v>1438</v>
      </c>
      <c r="D676" s="29" t="s">
        <v>1426</v>
      </c>
      <c r="E676" s="31">
        <v>0.3</v>
      </c>
    </row>
    <row r="677" spans="1:6" x14ac:dyDescent="0.25">
      <c r="A677" s="29" t="s">
        <v>30</v>
      </c>
      <c r="B677" s="29" t="s">
        <v>1439</v>
      </c>
      <c r="C677" s="29" t="s">
        <v>1440</v>
      </c>
      <c r="D677" s="29" t="s">
        <v>1426</v>
      </c>
      <c r="E677" s="31">
        <v>0.3</v>
      </c>
    </row>
    <row r="678" spans="1:6" x14ac:dyDescent="0.25">
      <c r="A678" s="29" t="s">
        <v>30</v>
      </c>
      <c r="B678" s="29" t="s">
        <v>1441</v>
      </c>
      <c r="C678" s="29" t="s">
        <v>1442</v>
      </c>
      <c r="D678" s="29" t="s">
        <v>1443</v>
      </c>
      <c r="E678" s="31">
        <v>0.3</v>
      </c>
    </row>
    <row r="679" spans="1:6" x14ac:dyDescent="0.25">
      <c r="A679" s="29" t="s">
        <v>30</v>
      </c>
      <c r="B679" s="29" t="s">
        <v>1444</v>
      </c>
      <c r="C679" s="29" t="s">
        <v>1445</v>
      </c>
      <c r="D679" s="29" t="s">
        <v>1443</v>
      </c>
      <c r="E679" s="31">
        <v>0.3</v>
      </c>
      <c r="F679" t="s">
        <v>682</v>
      </c>
    </row>
    <row r="680" spans="1:6" x14ac:dyDescent="0.25">
      <c r="A680" s="29" t="s">
        <v>30</v>
      </c>
      <c r="B680" s="29" t="s">
        <v>1446</v>
      </c>
      <c r="C680" s="29" t="s">
        <v>1447</v>
      </c>
      <c r="D680" s="29" t="s">
        <v>1443</v>
      </c>
      <c r="E680" s="31">
        <v>0.3</v>
      </c>
      <c r="F680" t="s">
        <v>682</v>
      </c>
    </row>
    <row r="681" spans="1:6" x14ac:dyDescent="0.25">
      <c r="A681" s="29" t="s">
        <v>30</v>
      </c>
      <c r="B681" s="29" t="s">
        <v>1448</v>
      </c>
      <c r="C681" s="29" t="s">
        <v>1449</v>
      </c>
      <c r="D681" s="29" t="s">
        <v>1443</v>
      </c>
      <c r="E681" s="31">
        <v>0.3</v>
      </c>
      <c r="F681" t="s">
        <v>682</v>
      </c>
    </row>
    <row r="682" spans="1:6" x14ac:dyDescent="0.25">
      <c r="A682" s="29" t="s">
        <v>30</v>
      </c>
      <c r="B682" s="29" t="s">
        <v>1450</v>
      </c>
      <c r="C682" s="29" t="s">
        <v>1451</v>
      </c>
      <c r="D682" s="29" t="s">
        <v>1443</v>
      </c>
      <c r="E682" s="31">
        <v>0.3</v>
      </c>
      <c r="F682" t="s">
        <v>682</v>
      </c>
    </row>
    <row r="683" spans="1:6" x14ac:dyDescent="0.25">
      <c r="A683" s="29" t="s">
        <v>30</v>
      </c>
      <c r="B683" s="29" t="s">
        <v>1452</v>
      </c>
      <c r="C683" s="29" t="s">
        <v>1453</v>
      </c>
      <c r="D683" s="29" t="s">
        <v>1443</v>
      </c>
      <c r="E683" s="31">
        <v>0.3</v>
      </c>
      <c r="F683" t="s">
        <v>682</v>
      </c>
    </row>
    <row r="684" spans="1:6" x14ac:dyDescent="0.25">
      <c r="A684" s="29" t="s">
        <v>30</v>
      </c>
      <c r="B684" s="29" t="s">
        <v>1454</v>
      </c>
      <c r="C684" s="29" t="s">
        <v>1455</v>
      </c>
      <c r="D684" s="29" t="s">
        <v>1443</v>
      </c>
      <c r="E684" s="31">
        <v>0.3</v>
      </c>
      <c r="F684" t="s">
        <v>682</v>
      </c>
    </row>
    <row r="685" spans="1:6" x14ac:dyDescent="0.25">
      <c r="A685" s="29" t="s">
        <v>30</v>
      </c>
      <c r="B685" s="29" t="s">
        <v>1456</v>
      </c>
      <c r="C685" s="29" t="s">
        <v>1457</v>
      </c>
      <c r="D685" s="29" t="s">
        <v>1443</v>
      </c>
      <c r="E685" s="31">
        <v>0.3</v>
      </c>
      <c r="F685" t="s">
        <v>682</v>
      </c>
    </row>
    <row r="686" spans="1:6" x14ac:dyDescent="0.25">
      <c r="A686" s="29" t="s">
        <v>30</v>
      </c>
      <c r="B686" s="29" t="s">
        <v>1458</v>
      </c>
      <c r="C686" s="29" t="s">
        <v>1459</v>
      </c>
      <c r="D686" s="29" t="s">
        <v>1443</v>
      </c>
      <c r="E686" s="31">
        <v>0.3</v>
      </c>
      <c r="F686" t="s">
        <v>682</v>
      </c>
    </row>
    <row r="687" spans="1:6" ht="26.4" x14ac:dyDescent="0.25">
      <c r="A687" s="29" t="s">
        <v>30</v>
      </c>
      <c r="B687" s="29" t="s">
        <v>1460</v>
      </c>
      <c r="C687" s="29" t="s">
        <v>1461</v>
      </c>
      <c r="D687" s="29" t="s">
        <v>1462</v>
      </c>
      <c r="E687" s="31">
        <v>0.3</v>
      </c>
    </row>
    <row r="688" spans="1:6" ht="26.4" x14ac:dyDescent="0.25">
      <c r="A688" s="29" t="s">
        <v>30</v>
      </c>
      <c r="B688" s="29" t="s">
        <v>1463</v>
      </c>
      <c r="C688" s="29" t="s">
        <v>1464</v>
      </c>
      <c r="D688" s="29" t="s">
        <v>1462</v>
      </c>
      <c r="E688" s="31">
        <v>0.3</v>
      </c>
    </row>
    <row r="689" spans="1:6" ht="26.4" x14ac:dyDescent="0.25">
      <c r="A689" s="29" t="s">
        <v>30</v>
      </c>
      <c r="B689" s="29" t="s">
        <v>1465</v>
      </c>
      <c r="C689" s="29" t="s">
        <v>1466</v>
      </c>
      <c r="D689" s="29" t="s">
        <v>1462</v>
      </c>
      <c r="E689" s="31">
        <v>0.3</v>
      </c>
    </row>
    <row r="690" spans="1:6" ht="26.4" x14ac:dyDescent="0.25">
      <c r="A690" s="29" t="s">
        <v>30</v>
      </c>
      <c r="B690" s="29" t="s">
        <v>1467</v>
      </c>
      <c r="C690" s="29" t="s">
        <v>1468</v>
      </c>
      <c r="D690" s="29" t="s">
        <v>1462</v>
      </c>
      <c r="E690" s="31">
        <v>0.3</v>
      </c>
    </row>
    <row r="691" spans="1:6" ht="26.4" x14ac:dyDescent="0.25">
      <c r="A691" s="29" t="s">
        <v>30</v>
      </c>
      <c r="B691" s="29" t="s">
        <v>1469</v>
      </c>
      <c r="C691" s="29" t="s">
        <v>1470</v>
      </c>
      <c r="D691" s="29" t="s">
        <v>1462</v>
      </c>
      <c r="E691" s="31">
        <v>0.3</v>
      </c>
    </row>
    <row r="692" spans="1:6" ht="26.4" x14ac:dyDescent="0.25">
      <c r="A692" s="29" t="s">
        <v>30</v>
      </c>
      <c r="B692" s="29" t="s">
        <v>1471</v>
      </c>
      <c r="C692" s="29" t="s">
        <v>1472</v>
      </c>
      <c r="D692" s="29" t="s">
        <v>1462</v>
      </c>
      <c r="E692" s="31">
        <v>0.3</v>
      </c>
    </row>
    <row r="693" spans="1:6" ht="26.4" x14ac:dyDescent="0.25">
      <c r="A693" s="29" t="s">
        <v>30</v>
      </c>
      <c r="B693" s="29" t="s">
        <v>1473</v>
      </c>
      <c r="C693" s="29" t="s">
        <v>1474</v>
      </c>
      <c r="D693" s="29" t="s">
        <v>1462</v>
      </c>
      <c r="E693" s="31">
        <v>0.3</v>
      </c>
    </row>
    <row r="694" spans="1:6" ht="26.4" x14ac:dyDescent="0.25">
      <c r="A694" s="29" t="s">
        <v>30</v>
      </c>
      <c r="B694" s="29" t="s">
        <v>1475</v>
      </c>
      <c r="C694" s="29" t="s">
        <v>1476</v>
      </c>
      <c r="D694" s="29" t="s">
        <v>1462</v>
      </c>
      <c r="E694" s="31">
        <v>0.3</v>
      </c>
    </row>
    <row r="695" spans="1:6" ht="26.4" x14ac:dyDescent="0.25">
      <c r="A695" s="29" t="s">
        <v>30</v>
      </c>
      <c r="B695" s="29" t="s">
        <v>1477</v>
      </c>
      <c r="C695" s="29" t="s">
        <v>1478</v>
      </c>
      <c r="D695" s="29" t="s">
        <v>1462</v>
      </c>
      <c r="E695" s="31">
        <v>0.3</v>
      </c>
    </row>
    <row r="696" spans="1:6" ht="26.4" x14ac:dyDescent="0.25">
      <c r="A696" s="29" t="s">
        <v>30</v>
      </c>
      <c r="B696" s="29" t="s">
        <v>1479</v>
      </c>
      <c r="C696" s="29" t="s">
        <v>1480</v>
      </c>
      <c r="D696" s="29" t="s">
        <v>1462</v>
      </c>
      <c r="E696" s="31">
        <v>0.3</v>
      </c>
    </row>
    <row r="697" spans="1:6" ht="26.4" x14ac:dyDescent="0.25">
      <c r="A697" s="29" t="s">
        <v>30</v>
      </c>
      <c r="B697" s="29" t="s">
        <v>1481</v>
      </c>
      <c r="C697" s="29" t="s">
        <v>1482</v>
      </c>
      <c r="D697" s="29" t="s">
        <v>1462</v>
      </c>
      <c r="E697" s="31">
        <v>0.3</v>
      </c>
      <c r="F697" t="s">
        <v>682</v>
      </c>
    </row>
    <row r="698" spans="1:6" ht="26.4" x14ac:dyDescent="0.25">
      <c r="A698" s="29" t="s">
        <v>30</v>
      </c>
      <c r="B698" s="29" t="s">
        <v>1483</v>
      </c>
      <c r="C698" s="29" t="s">
        <v>1484</v>
      </c>
      <c r="D698" s="29" t="s">
        <v>1462</v>
      </c>
      <c r="E698" s="31">
        <v>0.3</v>
      </c>
    </row>
    <row r="699" spans="1:6" x14ac:dyDescent="0.25">
      <c r="A699" s="29" t="s">
        <v>30</v>
      </c>
      <c r="B699" s="29" t="s">
        <v>1485</v>
      </c>
      <c r="C699" s="29" t="s">
        <v>1486</v>
      </c>
      <c r="D699" s="29" t="s">
        <v>1487</v>
      </c>
      <c r="E699" s="31">
        <v>0.3</v>
      </c>
    </row>
    <row r="700" spans="1:6" x14ac:dyDescent="0.25">
      <c r="A700" s="29" t="s">
        <v>30</v>
      </c>
      <c r="B700" s="29" t="s">
        <v>1488</v>
      </c>
      <c r="C700" s="29" t="s">
        <v>1489</v>
      </c>
      <c r="D700" s="29" t="s">
        <v>1487</v>
      </c>
      <c r="E700" s="31">
        <v>0.3</v>
      </c>
    </row>
    <row r="701" spans="1:6" x14ac:dyDescent="0.25">
      <c r="A701" s="29" t="s">
        <v>30</v>
      </c>
      <c r="B701" s="29" t="s">
        <v>1490</v>
      </c>
      <c r="C701" s="29" t="s">
        <v>1491</v>
      </c>
      <c r="D701" s="29" t="s">
        <v>1487</v>
      </c>
      <c r="E701" s="31">
        <v>0.3</v>
      </c>
    </row>
    <row r="702" spans="1:6" x14ac:dyDescent="0.25">
      <c r="A702" s="29" t="s">
        <v>30</v>
      </c>
      <c r="B702" s="29" t="s">
        <v>1492</v>
      </c>
      <c r="C702" s="29" t="s">
        <v>1493</v>
      </c>
      <c r="D702" s="29" t="s">
        <v>1487</v>
      </c>
      <c r="E702" s="31">
        <v>0.3</v>
      </c>
    </row>
    <row r="703" spans="1:6" x14ac:dyDescent="0.25">
      <c r="A703" s="29" t="s">
        <v>30</v>
      </c>
      <c r="B703" s="29" t="s">
        <v>1494</v>
      </c>
      <c r="C703" s="29" t="s">
        <v>1495</v>
      </c>
      <c r="D703" s="29" t="s">
        <v>1487</v>
      </c>
      <c r="E703" s="31">
        <v>0.3</v>
      </c>
    </row>
    <row r="704" spans="1:6" ht="26.4" x14ac:dyDescent="0.25">
      <c r="A704" s="29" t="s">
        <v>30</v>
      </c>
      <c r="B704" s="29" t="s">
        <v>1496</v>
      </c>
      <c r="C704" s="29" t="s">
        <v>1497</v>
      </c>
      <c r="D704" s="29" t="s">
        <v>1498</v>
      </c>
      <c r="E704" s="31">
        <v>0.3</v>
      </c>
    </row>
    <row r="705" spans="1:5" ht="26.4" x14ac:dyDescent="0.25">
      <c r="A705" s="29" t="s">
        <v>30</v>
      </c>
      <c r="B705" s="29" t="s">
        <v>1499</v>
      </c>
      <c r="C705" s="29" t="s">
        <v>1500</v>
      </c>
      <c r="D705" s="29" t="s">
        <v>1498</v>
      </c>
      <c r="E705" s="31">
        <v>0.3</v>
      </c>
    </row>
    <row r="706" spans="1:5" ht="26.4" x14ac:dyDescent="0.25">
      <c r="A706" s="29" t="s">
        <v>30</v>
      </c>
      <c r="B706" s="29" t="s">
        <v>1501</v>
      </c>
      <c r="C706" s="29" t="s">
        <v>1502</v>
      </c>
      <c r="D706" s="29" t="s">
        <v>1498</v>
      </c>
      <c r="E706" s="31">
        <v>0.3</v>
      </c>
    </row>
    <row r="707" spans="1:5" ht="26.4" x14ac:dyDescent="0.25">
      <c r="A707" s="29" t="s">
        <v>30</v>
      </c>
      <c r="B707" s="29" t="s">
        <v>1503</v>
      </c>
      <c r="C707" s="29" t="s">
        <v>1504</v>
      </c>
      <c r="D707" s="29" t="s">
        <v>1498</v>
      </c>
      <c r="E707" s="31">
        <v>0.3</v>
      </c>
    </row>
    <row r="708" spans="1:5" ht="26.4" x14ac:dyDescent="0.25">
      <c r="A708" s="29" t="s">
        <v>30</v>
      </c>
      <c r="B708" s="29" t="s">
        <v>1505</v>
      </c>
      <c r="C708" s="29" t="s">
        <v>1506</v>
      </c>
      <c r="D708" s="29" t="s">
        <v>1498</v>
      </c>
      <c r="E708" s="31">
        <v>0.3</v>
      </c>
    </row>
    <row r="709" spans="1:5" x14ac:dyDescent="0.25">
      <c r="A709" s="29" t="s">
        <v>30</v>
      </c>
      <c r="B709" s="29" t="s">
        <v>1507</v>
      </c>
      <c r="C709" s="29" t="s">
        <v>1508</v>
      </c>
      <c r="D709" s="29" t="s">
        <v>1509</v>
      </c>
      <c r="E709" s="31">
        <v>0.3</v>
      </c>
    </row>
    <row r="710" spans="1:5" x14ac:dyDescent="0.25">
      <c r="A710" s="29" t="s">
        <v>30</v>
      </c>
      <c r="B710" s="29" t="s">
        <v>1510</v>
      </c>
      <c r="C710" s="29" t="s">
        <v>1511</v>
      </c>
      <c r="D710" s="29" t="s">
        <v>1512</v>
      </c>
      <c r="E710" s="31">
        <v>0.3</v>
      </c>
    </row>
    <row r="711" spans="1:5" x14ac:dyDescent="0.25">
      <c r="A711" s="29" t="s">
        <v>30</v>
      </c>
      <c r="B711" s="29" t="s">
        <v>1513</v>
      </c>
      <c r="C711" s="29" t="s">
        <v>1514</v>
      </c>
      <c r="D711" s="29" t="s">
        <v>1512</v>
      </c>
      <c r="E711" s="31">
        <v>0.3</v>
      </c>
    </row>
    <row r="712" spans="1:5" x14ac:dyDescent="0.25">
      <c r="A712" s="29" t="s">
        <v>30</v>
      </c>
      <c r="B712" s="29" t="s">
        <v>1515</v>
      </c>
      <c r="C712" s="29" t="s">
        <v>1516</v>
      </c>
      <c r="D712" s="29" t="s">
        <v>1512</v>
      </c>
      <c r="E712" s="31">
        <v>0.3</v>
      </c>
    </row>
    <row r="713" spans="1:5" x14ac:dyDescent="0.25">
      <c r="A713" s="29" t="s">
        <v>30</v>
      </c>
      <c r="B713" s="29" t="s">
        <v>1517</v>
      </c>
      <c r="C713" s="29" t="s">
        <v>1518</v>
      </c>
      <c r="D713" s="29" t="s">
        <v>1512</v>
      </c>
      <c r="E713" s="31">
        <v>0.3</v>
      </c>
    </row>
    <row r="714" spans="1:5" ht="26.4" x14ac:dyDescent="0.25">
      <c r="A714" s="29" t="s">
        <v>30</v>
      </c>
      <c r="B714" s="29" t="s">
        <v>1519</v>
      </c>
      <c r="C714" s="29" t="s">
        <v>1520</v>
      </c>
      <c r="D714" s="29" t="s">
        <v>1521</v>
      </c>
      <c r="E714" s="31">
        <v>0.3</v>
      </c>
    </row>
    <row r="715" spans="1:5" ht="26.4" x14ac:dyDescent="0.25">
      <c r="A715" s="29" t="s">
        <v>30</v>
      </c>
      <c r="B715" s="29" t="s">
        <v>1522</v>
      </c>
      <c r="C715" s="29" t="s">
        <v>1523</v>
      </c>
      <c r="D715" s="29" t="s">
        <v>1521</v>
      </c>
      <c r="E715" s="31">
        <v>0.3</v>
      </c>
    </row>
    <row r="716" spans="1:5" ht="26.4" x14ac:dyDescent="0.25">
      <c r="A716" s="29" t="s">
        <v>30</v>
      </c>
      <c r="B716" s="29" t="s">
        <v>1524</v>
      </c>
      <c r="C716" s="29" t="s">
        <v>1525</v>
      </c>
      <c r="D716" s="29" t="s">
        <v>1521</v>
      </c>
      <c r="E716" s="31">
        <v>0.3</v>
      </c>
    </row>
    <row r="717" spans="1:5" ht="26.4" x14ac:dyDescent="0.25">
      <c r="A717" s="29" t="s">
        <v>30</v>
      </c>
      <c r="B717" s="29" t="s">
        <v>1526</v>
      </c>
      <c r="C717" s="29" t="s">
        <v>1527</v>
      </c>
      <c r="D717" s="29" t="s">
        <v>1528</v>
      </c>
      <c r="E717" s="31">
        <v>0.3</v>
      </c>
    </row>
    <row r="718" spans="1:5" ht="26.4" x14ac:dyDescent="0.25">
      <c r="A718" s="29" t="s">
        <v>30</v>
      </c>
      <c r="B718" s="29" t="s">
        <v>1529</v>
      </c>
      <c r="C718" s="29" t="s">
        <v>1530</v>
      </c>
      <c r="D718" s="29" t="s">
        <v>1528</v>
      </c>
      <c r="E718" s="31">
        <v>0.3</v>
      </c>
    </row>
    <row r="719" spans="1:5" ht="26.4" x14ac:dyDescent="0.25">
      <c r="A719" s="29" t="s">
        <v>30</v>
      </c>
      <c r="B719" s="29" t="s">
        <v>1531</v>
      </c>
      <c r="C719" s="29" t="s">
        <v>1532</v>
      </c>
      <c r="D719" s="29" t="s">
        <v>1528</v>
      </c>
      <c r="E719" s="31">
        <v>0.3</v>
      </c>
    </row>
    <row r="720" spans="1:5" ht="26.4" x14ac:dyDescent="0.25">
      <c r="A720" s="29" t="s">
        <v>30</v>
      </c>
      <c r="B720" s="29" t="s">
        <v>1533</v>
      </c>
      <c r="C720" s="29" t="s">
        <v>1534</v>
      </c>
      <c r="D720" s="29" t="s">
        <v>1528</v>
      </c>
      <c r="E720" s="31">
        <v>0.3</v>
      </c>
    </row>
    <row r="721" spans="1:5" ht="26.4" x14ac:dyDescent="0.25">
      <c r="A721" s="29" t="s">
        <v>30</v>
      </c>
      <c r="B721" s="29" t="s">
        <v>1535</v>
      </c>
      <c r="C721" s="29" t="s">
        <v>1536</v>
      </c>
      <c r="D721" s="29" t="s">
        <v>1528</v>
      </c>
      <c r="E721" s="31">
        <v>0.3</v>
      </c>
    </row>
    <row r="722" spans="1:5" ht="26.4" x14ac:dyDescent="0.25">
      <c r="A722" s="29" t="s">
        <v>30</v>
      </c>
      <c r="B722" s="29" t="s">
        <v>1537</v>
      </c>
      <c r="C722" s="29" t="s">
        <v>1538</v>
      </c>
      <c r="D722" s="29" t="s">
        <v>1528</v>
      </c>
      <c r="E722" s="31">
        <v>0.3</v>
      </c>
    </row>
    <row r="723" spans="1:5" ht="26.4" x14ac:dyDescent="0.25">
      <c r="A723" s="29" t="s">
        <v>30</v>
      </c>
      <c r="B723" s="29" t="s">
        <v>1539</v>
      </c>
      <c r="C723" s="29" t="s">
        <v>1540</v>
      </c>
      <c r="D723" s="29" t="s">
        <v>1541</v>
      </c>
      <c r="E723" s="31">
        <v>0.4</v>
      </c>
    </row>
    <row r="724" spans="1:5" ht="26.4" x14ac:dyDescent="0.25">
      <c r="A724" s="29" t="s">
        <v>30</v>
      </c>
      <c r="B724" s="29" t="s">
        <v>1542</v>
      </c>
      <c r="C724" s="29" t="s">
        <v>1543</v>
      </c>
      <c r="D724" s="29" t="s">
        <v>1541</v>
      </c>
      <c r="E724" s="31">
        <v>0.4</v>
      </c>
    </row>
    <row r="725" spans="1:5" ht="26.4" x14ac:dyDescent="0.25">
      <c r="A725" s="29" t="s">
        <v>30</v>
      </c>
      <c r="B725" s="29" t="s">
        <v>1544</v>
      </c>
      <c r="C725" s="29" t="s">
        <v>1545</v>
      </c>
      <c r="D725" s="29" t="s">
        <v>1541</v>
      </c>
      <c r="E725" s="31">
        <v>0.4</v>
      </c>
    </row>
    <row r="726" spans="1:5" ht="26.4" x14ac:dyDescent="0.25">
      <c r="A726" s="29" t="s">
        <v>30</v>
      </c>
      <c r="B726" s="29" t="s">
        <v>1546</v>
      </c>
      <c r="C726" s="29" t="s">
        <v>1547</v>
      </c>
      <c r="D726" s="29" t="s">
        <v>1541</v>
      </c>
      <c r="E726" s="31">
        <v>0.4</v>
      </c>
    </row>
    <row r="727" spans="1:5" ht="26.4" x14ac:dyDescent="0.25">
      <c r="A727" s="29" t="s">
        <v>30</v>
      </c>
      <c r="B727" s="29" t="s">
        <v>1548</v>
      </c>
      <c r="C727" s="29" t="s">
        <v>1549</v>
      </c>
      <c r="D727" s="29" t="s">
        <v>1541</v>
      </c>
      <c r="E727" s="31">
        <v>0.4</v>
      </c>
    </row>
    <row r="728" spans="1:5" ht="26.4" x14ac:dyDescent="0.25">
      <c r="A728" s="29" t="s">
        <v>30</v>
      </c>
      <c r="B728" s="29" t="s">
        <v>1550</v>
      </c>
      <c r="C728" s="29" t="s">
        <v>1551</v>
      </c>
      <c r="D728" s="29" t="s">
        <v>1541</v>
      </c>
      <c r="E728" s="31">
        <v>0.4</v>
      </c>
    </row>
    <row r="729" spans="1:5" ht="26.4" x14ac:dyDescent="0.25">
      <c r="A729" s="29" t="s">
        <v>30</v>
      </c>
      <c r="B729" s="29" t="s">
        <v>1552</v>
      </c>
      <c r="C729" s="29" t="s">
        <v>1553</v>
      </c>
      <c r="D729" s="29" t="s">
        <v>1541</v>
      </c>
      <c r="E729" s="31">
        <v>0.4</v>
      </c>
    </row>
    <row r="730" spans="1:5" ht="26.4" x14ac:dyDescent="0.25">
      <c r="A730" s="29" t="s">
        <v>30</v>
      </c>
      <c r="B730" s="29" t="s">
        <v>1554</v>
      </c>
      <c r="C730" s="29" t="s">
        <v>1555</v>
      </c>
      <c r="D730" s="29" t="s">
        <v>1541</v>
      </c>
      <c r="E730" s="31">
        <v>0.4</v>
      </c>
    </row>
    <row r="731" spans="1:5" ht="26.4" x14ac:dyDescent="0.25">
      <c r="A731" s="29" t="s">
        <v>30</v>
      </c>
      <c r="B731" s="29" t="s">
        <v>1556</v>
      </c>
      <c r="C731" s="29" t="s">
        <v>1557</v>
      </c>
      <c r="D731" s="29" t="s">
        <v>1558</v>
      </c>
      <c r="E731" s="31">
        <v>0.4</v>
      </c>
    </row>
    <row r="732" spans="1:5" ht="26.4" x14ac:dyDescent="0.25">
      <c r="A732" s="29" t="s">
        <v>30</v>
      </c>
      <c r="B732" s="29" t="s">
        <v>1559</v>
      </c>
      <c r="C732" s="29" t="s">
        <v>1560</v>
      </c>
      <c r="D732" s="29" t="s">
        <v>1558</v>
      </c>
      <c r="E732" s="31">
        <v>0.4</v>
      </c>
    </row>
    <row r="733" spans="1:5" ht="26.4" x14ac:dyDescent="0.25">
      <c r="A733" s="29" t="s">
        <v>30</v>
      </c>
      <c r="B733" s="29" t="s">
        <v>1561</v>
      </c>
      <c r="C733" s="29" t="s">
        <v>1562</v>
      </c>
      <c r="D733" s="29" t="s">
        <v>1558</v>
      </c>
      <c r="E733" s="31">
        <v>0.4</v>
      </c>
    </row>
    <row r="734" spans="1:5" ht="26.4" x14ac:dyDescent="0.25">
      <c r="A734" s="29" t="s">
        <v>30</v>
      </c>
      <c r="B734" s="29" t="s">
        <v>1563</v>
      </c>
      <c r="C734" s="29" t="s">
        <v>1564</v>
      </c>
      <c r="D734" s="29" t="s">
        <v>1558</v>
      </c>
      <c r="E734" s="31">
        <v>0.4</v>
      </c>
    </row>
    <row r="735" spans="1:5" ht="26.4" x14ac:dyDescent="0.25">
      <c r="A735" s="29" t="s">
        <v>30</v>
      </c>
      <c r="B735" s="29" t="s">
        <v>1565</v>
      </c>
      <c r="C735" s="29" t="s">
        <v>1566</v>
      </c>
      <c r="D735" s="29" t="s">
        <v>1558</v>
      </c>
      <c r="E735" s="31">
        <v>0.4</v>
      </c>
    </row>
    <row r="736" spans="1:5" ht="26.4" x14ac:dyDescent="0.25">
      <c r="A736" s="29" t="s">
        <v>30</v>
      </c>
      <c r="B736" s="29" t="s">
        <v>1567</v>
      </c>
      <c r="C736" s="29" t="s">
        <v>1568</v>
      </c>
      <c r="D736" s="29" t="s">
        <v>1558</v>
      </c>
      <c r="E736" s="31">
        <v>0.4</v>
      </c>
    </row>
    <row r="737" spans="1:5" ht="26.4" x14ac:dyDescent="0.25">
      <c r="A737" s="29" t="s">
        <v>30</v>
      </c>
      <c r="B737" s="29" t="s">
        <v>1569</v>
      </c>
      <c r="C737" s="29" t="s">
        <v>1570</v>
      </c>
      <c r="D737" s="29" t="s">
        <v>1558</v>
      </c>
      <c r="E737" s="31">
        <v>0.4</v>
      </c>
    </row>
    <row r="738" spans="1:5" ht="26.4" x14ac:dyDescent="0.25">
      <c r="A738" s="29" t="s">
        <v>30</v>
      </c>
      <c r="B738" s="29" t="s">
        <v>1571</v>
      </c>
      <c r="C738" s="29" t="s">
        <v>1572</v>
      </c>
      <c r="D738" s="40" t="s">
        <v>1573</v>
      </c>
      <c r="E738" s="31">
        <v>0.5</v>
      </c>
    </row>
    <row r="739" spans="1:5" ht="26.4" x14ac:dyDescent="0.25">
      <c r="A739" s="29" t="s">
        <v>30</v>
      </c>
      <c r="B739" s="29" t="s">
        <v>1574</v>
      </c>
      <c r="C739" s="29" t="s">
        <v>1575</v>
      </c>
      <c r="D739" s="40" t="s">
        <v>1573</v>
      </c>
      <c r="E739" s="31">
        <v>0.5</v>
      </c>
    </row>
    <row r="740" spans="1:5" ht="26.4" x14ac:dyDescent="0.25">
      <c r="A740" s="29" t="s">
        <v>30</v>
      </c>
      <c r="B740" s="29" t="s">
        <v>1576</v>
      </c>
      <c r="C740" s="29" t="s">
        <v>1577</v>
      </c>
      <c r="D740" s="40" t="s">
        <v>1573</v>
      </c>
      <c r="E740" s="31">
        <v>0.5</v>
      </c>
    </row>
    <row r="741" spans="1:5" ht="39.6" x14ac:dyDescent="0.25">
      <c r="A741" s="29" t="s">
        <v>30</v>
      </c>
      <c r="B741" s="29" t="s">
        <v>1578</v>
      </c>
      <c r="C741" s="29" t="s">
        <v>1579</v>
      </c>
      <c r="D741" s="40" t="s">
        <v>1580</v>
      </c>
      <c r="E741" s="31">
        <v>0</v>
      </c>
    </row>
    <row r="742" spans="1:5" x14ac:dyDescent="0.25">
      <c r="A742" s="29" t="s">
        <v>30</v>
      </c>
      <c r="B742" s="29" t="s">
        <v>1581</v>
      </c>
      <c r="C742" s="29" t="s">
        <v>1582</v>
      </c>
      <c r="D742" s="29" t="s">
        <v>1583</v>
      </c>
      <c r="E742" s="31">
        <v>0</v>
      </c>
    </row>
  </sheetData>
  <autoFilter ref="A1:F742" xr:uid="{85C76327-5E49-4C30-9DCB-822337B1905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6DAA-AD87-4FA8-A795-F26F9D157148}">
  <sheetPr codeName="Ark3"/>
  <dimension ref="A1:C30"/>
  <sheetViews>
    <sheetView zoomScale="70" zoomScaleNormal="70" workbookViewId="0">
      <selection activeCell="A27" sqref="A27"/>
    </sheetView>
  </sheetViews>
  <sheetFormatPr defaultColWidth="8.88671875" defaultRowHeight="13.2" x14ac:dyDescent="0.25"/>
  <cols>
    <col min="1" max="1" width="64.109375" customWidth="1"/>
    <col min="2" max="2" width="22.109375" customWidth="1"/>
    <col min="3" max="3" width="155.5546875" customWidth="1"/>
  </cols>
  <sheetData>
    <row r="1" spans="1:3" x14ac:dyDescent="0.25">
      <c r="A1" t="s">
        <v>1584</v>
      </c>
      <c r="B1" t="s">
        <v>1585</v>
      </c>
      <c r="C1" s="2" t="s">
        <v>1586</v>
      </c>
    </row>
    <row r="4" spans="1:3" x14ac:dyDescent="0.25">
      <c r="A4" s="1" t="s">
        <v>1587</v>
      </c>
      <c r="B4" s="1"/>
    </row>
    <row r="5" spans="1:3" x14ac:dyDescent="0.25">
      <c r="A5" s="1" t="s">
        <v>1588</v>
      </c>
      <c r="B5" s="1"/>
    </row>
    <row r="6" spans="1:3" x14ac:dyDescent="0.25">
      <c r="A6" s="1" t="s">
        <v>1589</v>
      </c>
      <c r="B6" s="1"/>
    </row>
    <row r="7" spans="1:3" x14ac:dyDescent="0.25">
      <c r="A7" s="1" t="s">
        <v>1590</v>
      </c>
      <c r="B7" s="1"/>
    </row>
    <row r="9" spans="1:3" x14ac:dyDescent="0.25">
      <c r="A9" s="1" t="s">
        <v>1591</v>
      </c>
      <c r="B9" s="1" t="s">
        <v>1592</v>
      </c>
      <c r="C9" t="s">
        <v>1593</v>
      </c>
    </row>
    <row r="10" spans="1:3" x14ac:dyDescent="0.25">
      <c r="A10" s="1" t="s">
        <v>1594</v>
      </c>
      <c r="B10" s="1" t="s">
        <v>1595</v>
      </c>
      <c r="C10" t="s">
        <v>1596</v>
      </c>
    </row>
    <row r="11" spans="1:3" x14ac:dyDescent="0.25">
      <c r="A11" s="1" t="s">
        <v>9</v>
      </c>
      <c r="B11" s="1" t="s">
        <v>1597</v>
      </c>
      <c r="C11" t="s">
        <v>1598</v>
      </c>
    </row>
    <row r="12" spans="1:3" x14ac:dyDescent="0.25">
      <c r="A12" s="1" t="s">
        <v>1599</v>
      </c>
      <c r="B12" s="1"/>
    </row>
    <row r="13" spans="1:3" x14ac:dyDescent="0.25">
      <c r="A13" s="1" t="s">
        <v>1600</v>
      </c>
      <c r="B13" s="1"/>
    </row>
    <row r="14" spans="1:3" x14ac:dyDescent="0.25">
      <c r="A14" s="1" t="s">
        <v>1601</v>
      </c>
      <c r="B14" s="1" t="s">
        <v>1602</v>
      </c>
    </row>
    <row r="16" spans="1:3" x14ac:dyDescent="0.25">
      <c r="A16" s="1" t="s">
        <v>1603</v>
      </c>
      <c r="B16" s="1" t="s">
        <v>1604</v>
      </c>
    </row>
    <row r="17" spans="1:2" x14ac:dyDescent="0.25">
      <c r="A17" s="1" t="s">
        <v>1605</v>
      </c>
      <c r="B17" s="1"/>
    </row>
    <row r="19" spans="1:2" x14ac:dyDescent="0.25">
      <c r="A19" s="1" t="s">
        <v>18</v>
      </c>
      <c r="B19" s="1"/>
    </row>
    <row r="24" spans="1:2" x14ac:dyDescent="0.25">
      <c r="A24" s="1" t="s">
        <v>1606</v>
      </c>
    </row>
    <row r="25" spans="1:2" x14ac:dyDescent="0.25">
      <c r="A25" s="1"/>
    </row>
    <row r="26" spans="1:2" x14ac:dyDescent="0.25">
      <c r="A26" s="3" t="s">
        <v>1607</v>
      </c>
    </row>
    <row r="27" spans="1:2" x14ac:dyDescent="0.25">
      <c r="A27" s="1" t="s">
        <v>1608</v>
      </c>
    </row>
    <row r="28" spans="1:2" x14ac:dyDescent="0.25">
      <c r="A28" s="1" t="s">
        <v>1609</v>
      </c>
    </row>
    <row r="29" spans="1:2" x14ac:dyDescent="0.25">
      <c r="A29" s="1" t="s">
        <v>1610</v>
      </c>
    </row>
    <row r="30" spans="1:2" x14ac:dyDescent="0.25">
      <c r="A30" s="1" t="s">
        <v>1611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92B9D-AE6F-4DA9-BC65-DDEB45F93AFC}">
  <sheetPr codeName="Ark4"/>
  <dimension ref="A1:R196"/>
  <sheetViews>
    <sheetView topLeftCell="G1" workbookViewId="0">
      <selection activeCell="L17" sqref="L17"/>
    </sheetView>
  </sheetViews>
  <sheetFormatPr defaultColWidth="11.44140625" defaultRowHeight="13.2" x14ac:dyDescent="0.25"/>
  <cols>
    <col min="8" max="8" width="14.88671875" bestFit="1" customWidth="1"/>
    <col min="11" max="11" width="16.5546875" bestFit="1" customWidth="1"/>
    <col min="12" max="12" width="23.6640625" customWidth="1"/>
    <col min="14" max="14" width="16.88671875" customWidth="1"/>
  </cols>
  <sheetData>
    <row r="1" spans="1:18" x14ac:dyDescent="0.25">
      <c r="A1">
        <v>5000</v>
      </c>
      <c r="E1" t="s">
        <v>1612</v>
      </c>
      <c r="H1" t="s">
        <v>1613</v>
      </c>
    </row>
    <row r="2" spans="1:18" x14ac:dyDescent="0.25">
      <c r="A2">
        <v>10000</v>
      </c>
      <c r="D2">
        <v>2024</v>
      </c>
      <c r="E2">
        <f>D2</f>
        <v>2024</v>
      </c>
      <c r="H2" s="43" t="s">
        <v>1614</v>
      </c>
      <c r="P2" s="44">
        <v>5000</v>
      </c>
      <c r="Q2" s="44">
        <v>10000</v>
      </c>
      <c r="R2" s="44">
        <v>25000</v>
      </c>
    </row>
    <row r="3" spans="1:18" x14ac:dyDescent="0.25">
      <c r="A3">
        <v>25000</v>
      </c>
      <c r="E3">
        <f>E2-1</f>
        <v>2023</v>
      </c>
      <c r="H3" s="43" t="s">
        <v>1615</v>
      </c>
      <c r="K3" s="44" t="s">
        <v>1616</v>
      </c>
      <c r="L3">
        <f>IF($K$13=5000,'Help sheet'!P3,IF($K$13=10000,'Help sheet'!Q3,'Help sheet'!R3))</f>
        <v>2000</v>
      </c>
      <c r="O3" s="44" t="s">
        <v>1616</v>
      </c>
      <c r="P3">
        <v>2000</v>
      </c>
      <c r="Q3">
        <v>2000</v>
      </c>
      <c r="R3">
        <v>2000</v>
      </c>
    </row>
    <row r="4" spans="1:18" x14ac:dyDescent="0.25">
      <c r="E4">
        <f t="shared" ref="E4:E67" si="0">E3-1</f>
        <v>2022</v>
      </c>
      <c r="H4" s="43" t="s">
        <v>1617</v>
      </c>
      <c r="K4" s="44" t="s">
        <v>1618</v>
      </c>
      <c r="L4">
        <f>IF($K$13=5000,'Help sheet'!P4,IF($K$13=10000,'Help sheet'!Q4,'Help sheet'!R4))</f>
        <v>2300</v>
      </c>
      <c r="O4" s="44" t="s">
        <v>1618</v>
      </c>
      <c r="P4">
        <v>2500</v>
      </c>
      <c r="Q4">
        <v>2400</v>
      </c>
      <c r="R4">
        <v>2300</v>
      </c>
    </row>
    <row r="5" spans="1:18" x14ac:dyDescent="0.25">
      <c r="E5">
        <f t="shared" si="0"/>
        <v>2021</v>
      </c>
      <c r="H5" s="43" t="s">
        <v>1619</v>
      </c>
      <c r="K5" s="44" t="s">
        <v>1620</v>
      </c>
      <c r="L5">
        <f>IF($K$13=5000,'Help sheet'!P5,IF($K$13=10000,'Help sheet'!Q5,'Help sheet'!R5))</f>
        <v>3300</v>
      </c>
      <c r="O5" s="44" t="s">
        <v>1620</v>
      </c>
      <c r="P5">
        <v>3500</v>
      </c>
      <c r="Q5">
        <v>3400</v>
      </c>
      <c r="R5">
        <v>3300</v>
      </c>
    </row>
    <row r="6" spans="1:18" x14ac:dyDescent="0.25">
      <c r="E6">
        <f t="shared" si="0"/>
        <v>2020</v>
      </c>
      <c r="H6" s="43" t="s">
        <v>12</v>
      </c>
      <c r="K6" s="44" t="s">
        <v>1621</v>
      </c>
      <c r="L6">
        <f>IF($K$13=5000,'Help sheet'!P6,IF($K$13=10000,'Help sheet'!Q6,'Help sheet'!R6))</f>
        <v>4800</v>
      </c>
      <c r="O6" s="44" t="s">
        <v>1621</v>
      </c>
      <c r="P6">
        <v>5000</v>
      </c>
      <c r="Q6">
        <v>4900</v>
      </c>
      <c r="R6">
        <v>4800</v>
      </c>
    </row>
    <row r="7" spans="1:18" x14ac:dyDescent="0.25">
      <c r="E7">
        <f t="shared" si="0"/>
        <v>2019</v>
      </c>
      <c r="H7" s="43" t="s">
        <v>1622</v>
      </c>
    </row>
    <row r="8" spans="1:18" x14ac:dyDescent="0.25">
      <c r="E8">
        <f t="shared" si="0"/>
        <v>2018</v>
      </c>
      <c r="H8" s="43" t="s">
        <v>1623</v>
      </c>
    </row>
    <row r="9" spans="1:18" x14ac:dyDescent="0.25">
      <c r="E9">
        <f t="shared" si="0"/>
        <v>2017</v>
      </c>
      <c r="H9" s="43" t="s">
        <v>1624</v>
      </c>
    </row>
    <row r="10" spans="1:18" x14ac:dyDescent="0.25">
      <c r="E10">
        <f t="shared" si="0"/>
        <v>2016</v>
      </c>
      <c r="H10" s="43" t="s">
        <v>1625</v>
      </c>
    </row>
    <row r="11" spans="1:18" x14ac:dyDescent="0.25">
      <c r="E11">
        <f t="shared" si="0"/>
        <v>2015</v>
      </c>
      <c r="H11" s="43" t="s">
        <v>1626</v>
      </c>
    </row>
    <row r="12" spans="1:18" x14ac:dyDescent="0.25">
      <c r="E12">
        <f t="shared" si="0"/>
        <v>2014</v>
      </c>
      <c r="H12" s="43" t="s">
        <v>1627</v>
      </c>
      <c r="K12" t="s">
        <v>1628</v>
      </c>
      <c r="L12" t="s">
        <v>1629</v>
      </c>
      <c r="M12" t="s">
        <v>1630</v>
      </c>
      <c r="N12" t="s">
        <v>1631</v>
      </c>
    </row>
    <row r="13" spans="1:18" x14ac:dyDescent="0.25">
      <c r="E13">
        <f t="shared" si="0"/>
        <v>2013</v>
      </c>
      <c r="H13" s="43" t="s">
        <v>1632</v>
      </c>
      <c r="K13">
        <f>'Price kalkulator'!D16</f>
        <v>25000</v>
      </c>
      <c r="L13">
        <f>'Price kalkulator'!D11</f>
        <v>35</v>
      </c>
      <c r="M13">
        <f>SUM(L17:L20)</f>
        <v>2</v>
      </c>
      <c r="N13" cm="1">
        <f t="array" ref="N13">INDEX(K3:L6,M13,2)</f>
        <v>2300</v>
      </c>
    </row>
    <row r="14" spans="1:18" x14ac:dyDescent="0.25">
      <c r="E14">
        <f t="shared" si="0"/>
        <v>2012</v>
      </c>
    </row>
    <row r="15" spans="1:18" x14ac:dyDescent="0.25">
      <c r="E15">
        <f t="shared" si="0"/>
        <v>2011</v>
      </c>
    </row>
    <row r="16" spans="1:18" x14ac:dyDescent="0.25">
      <c r="E16">
        <f t="shared" si="0"/>
        <v>2010</v>
      </c>
      <c r="L16" t="s">
        <v>1633</v>
      </c>
    </row>
    <row r="17" spans="5:12" x14ac:dyDescent="0.25">
      <c r="E17">
        <f t="shared" si="0"/>
        <v>2009</v>
      </c>
      <c r="K17">
        <v>24</v>
      </c>
      <c r="L17">
        <f>IF($L$13&lt;=K17,1,0)</f>
        <v>0</v>
      </c>
    </row>
    <row r="18" spans="5:12" x14ac:dyDescent="0.25">
      <c r="E18">
        <f t="shared" si="0"/>
        <v>2008</v>
      </c>
      <c r="K18">
        <v>49</v>
      </c>
      <c r="L18">
        <f>IF(AND(K17&lt;$L$13,$L$13&lt;=K18),2,0)</f>
        <v>2</v>
      </c>
    </row>
    <row r="19" spans="5:12" x14ac:dyDescent="0.25">
      <c r="E19">
        <f t="shared" si="0"/>
        <v>2007</v>
      </c>
      <c r="K19">
        <v>99</v>
      </c>
      <c r="L19">
        <f>IF(AND(K18&lt;$L$13,$L$13&lt;=K19),3,0)</f>
        <v>0</v>
      </c>
    </row>
    <row r="20" spans="5:12" x14ac:dyDescent="0.25">
      <c r="E20">
        <f t="shared" si="0"/>
        <v>2006</v>
      </c>
      <c r="K20">
        <v>249</v>
      </c>
      <c r="L20">
        <f>IF(AND(K19&lt;$L$13,$L$13&lt;=K20),4,0)</f>
        <v>0</v>
      </c>
    </row>
    <row r="21" spans="5:12" x14ac:dyDescent="0.25">
      <c r="E21">
        <f t="shared" si="0"/>
        <v>2005</v>
      </c>
    </row>
    <row r="22" spans="5:12" x14ac:dyDescent="0.25">
      <c r="E22">
        <f t="shared" si="0"/>
        <v>2004</v>
      </c>
    </row>
    <row r="23" spans="5:12" x14ac:dyDescent="0.25">
      <c r="E23">
        <f t="shared" si="0"/>
        <v>2003</v>
      </c>
    </row>
    <row r="24" spans="5:12" x14ac:dyDescent="0.25">
      <c r="E24">
        <f t="shared" si="0"/>
        <v>2002</v>
      </c>
    </row>
    <row r="25" spans="5:12" x14ac:dyDescent="0.25">
      <c r="E25">
        <f t="shared" si="0"/>
        <v>2001</v>
      </c>
    </row>
    <row r="26" spans="5:12" x14ac:dyDescent="0.25">
      <c r="E26">
        <f t="shared" si="0"/>
        <v>2000</v>
      </c>
    </row>
    <row r="27" spans="5:12" x14ac:dyDescent="0.25">
      <c r="E27">
        <f t="shared" si="0"/>
        <v>1999</v>
      </c>
    </row>
    <row r="28" spans="5:12" x14ac:dyDescent="0.25">
      <c r="E28">
        <f t="shared" si="0"/>
        <v>1998</v>
      </c>
    </row>
    <row r="29" spans="5:12" x14ac:dyDescent="0.25">
      <c r="E29">
        <f t="shared" si="0"/>
        <v>1997</v>
      </c>
    </row>
    <row r="30" spans="5:12" x14ac:dyDescent="0.25">
      <c r="E30">
        <f t="shared" si="0"/>
        <v>1996</v>
      </c>
    </row>
    <row r="31" spans="5:12" x14ac:dyDescent="0.25">
      <c r="E31">
        <f t="shared" si="0"/>
        <v>1995</v>
      </c>
    </row>
    <row r="32" spans="5:12" x14ac:dyDescent="0.25">
      <c r="E32">
        <f t="shared" si="0"/>
        <v>1994</v>
      </c>
    </row>
    <row r="33" spans="5:5" x14ac:dyDescent="0.25">
      <c r="E33">
        <f t="shared" si="0"/>
        <v>1993</v>
      </c>
    </row>
    <row r="34" spans="5:5" x14ac:dyDescent="0.25">
      <c r="E34">
        <f t="shared" si="0"/>
        <v>1992</v>
      </c>
    </row>
    <row r="35" spans="5:5" x14ac:dyDescent="0.25">
      <c r="E35">
        <f t="shared" si="0"/>
        <v>1991</v>
      </c>
    </row>
    <row r="36" spans="5:5" x14ac:dyDescent="0.25">
      <c r="E36">
        <f t="shared" si="0"/>
        <v>1990</v>
      </c>
    </row>
    <row r="37" spans="5:5" x14ac:dyDescent="0.25">
      <c r="E37">
        <f t="shared" si="0"/>
        <v>1989</v>
      </c>
    </row>
    <row r="38" spans="5:5" x14ac:dyDescent="0.25">
      <c r="E38">
        <f t="shared" si="0"/>
        <v>1988</v>
      </c>
    </row>
    <row r="39" spans="5:5" x14ac:dyDescent="0.25">
      <c r="E39">
        <f t="shared" si="0"/>
        <v>1987</v>
      </c>
    </row>
    <row r="40" spans="5:5" x14ac:dyDescent="0.25">
      <c r="E40">
        <f t="shared" si="0"/>
        <v>1986</v>
      </c>
    </row>
    <row r="41" spans="5:5" x14ac:dyDescent="0.25">
      <c r="E41">
        <f t="shared" si="0"/>
        <v>1985</v>
      </c>
    </row>
    <row r="42" spans="5:5" x14ac:dyDescent="0.25">
      <c r="E42">
        <f t="shared" si="0"/>
        <v>1984</v>
      </c>
    </row>
    <row r="43" spans="5:5" x14ac:dyDescent="0.25">
      <c r="E43">
        <f t="shared" si="0"/>
        <v>1983</v>
      </c>
    </row>
    <row r="44" spans="5:5" x14ac:dyDescent="0.25">
      <c r="E44">
        <f t="shared" si="0"/>
        <v>1982</v>
      </c>
    </row>
    <row r="45" spans="5:5" x14ac:dyDescent="0.25">
      <c r="E45">
        <f t="shared" si="0"/>
        <v>1981</v>
      </c>
    </row>
    <row r="46" spans="5:5" x14ac:dyDescent="0.25">
      <c r="E46">
        <f t="shared" si="0"/>
        <v>1980</v>
      </c>
    </row>
    <row r="47" spans="5:5" x14ac:dyDescent="0.25">
      <c r="E47">
        <f t="shared" si="0"/>
        <v>1979</v>
      </c>
    </row>
    <row r="48" spans="5:5" x14ac:dyDescent="0.25">
      <c r="E48">
        <f t="shared" si="0"/>
        <v>1978</v>
      </c>
    </row>
    <row r="49" spans="5:5" x14ac:dyDescent="0.25">
      <c r="E49">
        <f t="shared" si="0"/>
        <v>1977</v>
      </c>
    </row>
    <row r="50" spans="5:5" x14ac:dyDescent="0.25">
      <c r="E50">
        <f t="shared" si="0"/>
        <v>1976</v>
      </c>
    </row>
    <row r="51" spans="5:5" x14ac:dyDescent="0.25">
      <c r="E51">
        <f t="shared" si="0"/>
        <v>1975</v>
      </c>
    </row>
    <row r="52" spans="5:5" x14ac:dyDescent="0.25">
      <c r="E52">
        <f t="shared" si="0"/>
        <v>1974</v>
      </c>
    </row>
    <row r="53" spans="5:5" x14ac:dyDescent="0.25">
      <c r="E53">
        <f t="shared" si="0"/>
        <v>1973</v>
      </c>
    </row>
    <row r="54" spans="5:5" x14ac:dyDescent="0.25">
      <c r="E54">
        <f t="shared" si="0"/>
        <v>1972</v>
      </c>
    </row>
    <row r="55" spans="5:5" x14ac:dyDescent="0.25">
      <c r="E55">
        <f t="shared" si="0"/>
        <v>1971</v>
      </c>
    </row>
    <row r="56" spans="5:5" x14ac:dyDescent="0.25">
      <c r="E56">
        <f t="shared" si="0"/>
        <v>1970</v>
      </c>
    </row>
    <row r="57" spans="5:5" x14ac:dyDescent="0.25">
      <c r="E57">
        <f t="shared" si="0"/>
        <v>1969</v>
      </c>
    </row>
    <row r="58" spans="5:5" x14ac:dyDescent="0.25">
      <c r="E58">
        <f t="shared" si="0"/>
        <v>1968</v>
      </c>
    </row>
    <row r="59" spans="5:5" x14ac:dyDescent="0.25">
      <c r="E59">
        <f t="shared" si="0"/>
        <v>1967</v>
      </c>
    </row>
    <row r="60" spans="5:5" x14ac:dyDescent="0.25">
      <c r="E60">
        <f t="shared" si="0"/>
        <v>1966</v>
      </c>
    </row>
    <row r="61" spans="5:5" x14ac:dyDescent="0.25">
      <c r="E61">
        <f t="shared" si="0"/>
        <v>1965</v>
      </c>
    </row>
    <row r="62" spans="5:5" x14ac:dyDescent="0.25">
      <c r="E62">
        <f t="shared" si="0"/>
        <v>1964</v>
      </c>
    </row>
    <row r="63" spans="5:5" x14ac:dyDescent="0.25">
      <c r="E63">
        <f t="shared" si="0"/>
        <v>1963</v>
      </c>
    </row>
    <row r="64" spans="5:5" x14ac:dyDescent="0.25">
      <c r="E64">
        <f t="shared" si="0"/>
        <v>1962</v>
      </c>
    </row>
    <row r="65" spans="5:5" x14ac:dyDescent="0.25">
      <c r="E65">
        <f t="shared" si="0"/>
        <v>1961</v>
      </c>
    </row>
    <row r="66" spans="5:5" x14ac:dyDescent="0.25">
      <c r="E66">
        <f t="shared" si="0"/>
        <v>1960</v>
      </c>
    </row>
    <row r="67" spans="5:5" x14ac:dyDescent="0.25">
      <c r="E67">
        <f t="shared" si="0"/>
        <v>1959</v>
      </c>
    </row>
    <row r="68" spans="5:5" x14ac:dyDescent="0.25">
      <c r="E68">
        <f t="shared" ref="E68:E131" si="1">E67-1</f>
        <v>1958</v>
      </c>
    </row>
    <row r="69" spans="5:5" x14ac:dyDescent="0.25">
      <c r="E69">
        <f t="shared" si="1"/>
        <v>1957</v>
      </c>
    </row>
    <row r="70" spans="5:5" x14ac:dyDescent="0.25">
      <c r="E70">
        <f t="shared" si="1"/>
        <v>1956</v>
      </c>
    </row>
    <row r="71" spans="5:5" x14ac:dyDescent="0.25">
      <c r="E71">
        <f t="shared" si="1"/>
        <v>1955</v>
      </c>
    </row>
    <row r="72" spans="5:5" x14ac:dyDescent="0.25">
      <c r="E72">
        <f t="shared" si="1"/>
        <v>1954</v>
      </c>
    </row>
    <row r="73" spans="5:5" x14ac:dyDescent="0.25">
      <c r="E73">
        <f t="shared" si="1"/>
        <v>1953</v>
      </c>
    </row>
    <row r="74" spans="5:5" x14ac:dyDescent="0.25">
      <c r="E74">
        <f t="shared" si="1"/>
        <v>1952</v>
      </c>
    </row>
    <row r="75" spans="5:5" x14ac:dyDescent="0.25">
      <c r="E75">
        <f t="shared" si="1"/>
        <v>1951</v>
      </c>
    </row>
    <row r="76" spans="5:5" x14ac:dyDescent="0.25">
      <c r="E76">
        <f t="shared" si="1"/>
        <v>1950</v>
      </c>
    </row>
    <row r="77" spans="5:5" x14ac:dyDescent="0.25">
      <c r="E77">
        <f t="shared" si="1"/>
        <v>1949</v>
      </c>
    </row>
    <row r="78" spans="5:5" x14ac:dyDescent="0.25">
      <c r="E78">
        <f t="shared" si="1"/>
        <v>1948</v>
      </c>
    </row>
    <row r="79" spans="5:5" x14ac:dyDescent="0.25">
      <c r="E79">
        <f t="shared" si="1"/>
        <v>1947</v>
      </c>
    </row>
    <row r="80" spans="5:5" x14ac:dyDescent="0.25">
      <c r="E80">
        <f t="shared" si="1"/>
        <v>1946</v>
      </c>
    </row>
    <row r="81" spans="5:5" x14ac:dyDescent="0.25">
      <c r="E81">
        <f t="shared" si="1"/>
        <v>1945</v>
      </c>
    </row>
    <row r="82" spans="5:5" x14ac:dyDescent="0.25">
      <c r="E82">
        <f t="shared" si="1"/>
        <v>1944</v>
      </c>
    </row>
    <row r="83" spans="5:5" x14ac:dyDescent="0.25">
      <c r="E83">
        <f t="shared" si="1"/>
        <v>1943</v>
      </c>
    </row>
    <row r="84" spans="5:5" x14ac:dyDescent="0.25">
      <c r="E84">
        <f t="shared" si="1"/>
        <v>1942</v>
      </c>
    </row>
    <row r="85" spans="5:5" x14ac:dyDescent="0.25">
      <c r="E85">
        <f t="shared" si="1"/>
        <v>1941</v>
      </c>
    </row>
    <row r="86" spans="5:5" x14ac:dyDescent="0.25">
      <c r="E86">
        <f t="shared" si="1"/>
        <v>1940</v>
      </c>
    </row>
    <row r="87" spans="5:5" x14ac:dyDescent="0.25">
      <c r="E87">
        <f t="shared" si="1"/>
        <v>1939</v>
      </c>
    </row>
    <row r="88" spans="5:5" x14ac:dyDescent="0.25">
      <c r="E88">
        <f t="shared" si="1"/>
        <v>1938</v>
      </c>
    </row>
    <row r="89" spans="5:5" x14ac:dyDescent="0.25">
      <c r="E89">
        <f t="shared" si="1"/>
        <v>1937</v>
      </c>
    </row>
    <row r="90" spans="5:5" x14ac:dyDescent="0.25">
      <c r="E90">
        <f t="shared" si="1"/>
        <v>1936</v>
      </c>
    </row>
    <row r="91" spans="5:5" x14ac:dyDescent="0.25">
      <c r="E91">
        <f t="shared" si="1"/>
        <v>1935</v>
      </c>
    </row>
    <row r="92" spans="5:5" x14ac:dyDescent="0.25">
      <c r="E92">
        <f t="shared" si="1"/>
        <v>1934</v>
      </c>
    </row>
    <row r="93" spans="5:5" x14ac:dyDescent="0.25">
      <c r="E93">
        <f t="shared" si="1"/>
        <v>1933</v>
      </c>
    </row>
    <row r="94" spans="5:5" x14ac:dyDescent="0.25">
      <c r="E94">
        <f t="shared" si="1"/>
        <v>1932</v>
      </c>
    </row>
    <row r="95" spans="5:5" x14ac:dyDescent="0.25">
      <c r="E95">
        <f t="shared" si="1"/>
        <v>1931</v>
      </c>
    </row>
    <row r="96" spans="5:5" x14ac:dyDescent="0.25">
      <c r="E96">
        <f t="shared" si="1"/>
        <v>1930</v>
      </c>
    </row>
    <row r="97" spans="5:5" x14ac:dyDescent="0.25">
      <c r="E97">
        <f t="shared" si="1"/>
        <v>1929</v>
      </c>
    </row>
    <row r="98" spans="5:5" x14ac:dyDescent="0.25">
      <c r="E98">
        <f t="shared" si="1"/>
        <v>1928</v>
      </c>
    </row>
    <row r="99" spans="5:5" x14ac:dyDescent="0.25">
      <c r="E99">
        <f t="shared" si="1"/>
        <v>1927</v>
      </c>
    </row>
    <row r="100" spans="5:5" x14ac:dyDescent="0.25">
      <c r="E100">
        <f t="shared" si="1"/>
        <v>1926</v>
      </c>
    </row>
    <row r="101" spans="5:5" x14ac:dyDescent="0.25">
      <c r="E101">
        <f t="shared" si="1"/>
        <v>1925</v>
      </c>
    </row>
    <row r="102" spans="5:5" x14ac:dyDescent="0.25">
      <c r="E102">
        <f t="shared" si="1"/>
        <v>1924</v>
      </c>
    </row>
    <row r="103" spans="5:5" x14ac:dyDescent="0.25">
      <c r="E103">
        <f t="shared" si="1"/>
        <v>1923</v>
      </c>
    </row>
    <row r="104" spans="5:5" x14ac:dyDescent="0.25">
      <c r="E104">
        <f t="shared" si="1"/>
        <v>1922</v>
      </c>
    </row>
    <row r="105" spans="5:5" x14ac:dyDescent="0.25">
      <c r="E105">
        <f t="shared" si="1"/>
        <v>1921</v>
      </c>
    </row>
    <row r="106" spans="5:5" x14ac:dyDescent="0.25">
      <c r="E106">
        <f t="shared" si="1"/>
        <v>1920</v>
      </c>
    </row>
    <row r="107" spans="5:5" x14ac:dyDescent="0.25">
      <c r="E107">
        <f t="shared" si="1"/>
        <v>1919</v>
      </c>
    </row>
    <row r="108" spans="5:5" x14ac:dyDescent="0.25">
      <c r="E108">
        <f t="shared" si="1"/>
        <v>1918</v>
      </c>
    </row>
    <row r="109" spans="5:5" x14ac:dyDescent="0.25">
      <c r="E109">
        <f t="shared" si="1"/>
        <v>1917</v>
      </c>
    </row>
    <row r="110" spans="5:5" x14ac:dyDescent="0.25">
      <c r="E110">
        <f t="shared" si="1"/>
        <v>1916</v>
      </c>
    </row>
    <row r="111" spans="5:5" x14ac:dyDescent="0.25">
      <c r="E111">
        <f t="shared" si="1"/>
        <v>1915</v>
      </c>
    </row>
    <row r="112" spans="5:5" x14ac:dyDescent="0.25">
      <c r="E112">
        <f t="shared" si="1"/>
        <v>1914</v>
      </c>
    </row>
    <row r="113" spans="5:5" x14ac:dyDescent="0.25">
      <c r="E113">
        <f t="shared" si="1"/>
        <v>1913</v>
      </c>
    </row>
    <row r="114" spans="5:5" x14ac:dyDescent="0.25">
      <c r="E114">
        <f t="shared" si="1"/>
        <v>1912</v>
      </c>
    </row>
    <row r="115" spans="5:5" x14ac:dyDescent="0.25">
      <c r="E115">
        <f t="shared" si="1"/>
        <v>1911</v>
      </c>
    </row>
    <row r="116" spans="5:5" x14ac:dyDescent="0.25">
      <c r="E116">
        <f t="shared" si="1"/>
        <v>1910</v>
      </c>
    </row>
    <row r="117" spans="5:5" x14ac:dyDescent="0.25">
      <c r="E117">
        <f t="shared" si="1"/>
        <v>1909</v>
      </c>
    </row>
    <row r="118" spans="5:5" x14ac:dyDescent="0.25">
      <c r="E118">
        <f t="shared" si="1"/>
        <v>1908</v>
      </c>
    </row>
    <row r="119" spans="5:5" x14ac:dyDescent="0.25">
      <c r="E119">
        <f t="shared" si="1"/>
        <v>1907</v>
      </c>
    </row>
    <row r="120" spans="5:5" x14ac:dyDescent="0.25">
      <c r="E120">
        <f t="shared" si="1"/>
        <v>1906</v>
      </c>
    </row>
    <row r="121" spans="5:5" x14ac:dyDescent="0.25">
      <c r="E121">
        <f t="shared" si="1"/>
        <v>1905</v>
      </c>
    </row>
    <row r="122" spans="5:5" x14ac:dyDescent="0.25">
      <c r="E122">
        <f t="shared" si="1"/>
        <v>1904</v>
      </c>
    </row>
    <row r="123" spans="5:5" x14ac:dyDescent="0.25">
      <c r="E123">
        <f t="shared" si="1"/>
        <v>1903</v>
      </c>
    </row>
    <row r="124" spans="5:5" x14ac:dyDescent="0.25">
      <c r="E124">
        <f t="shared" si="1"/>
        <v>1902</v>
      </c>
    </row>
    <row r="125" spans="5:5" x14ac:dyDescent="0.25">
      <c r="E125">
        <f t="shared" si="1"/>
        <v>1901</v>
      </c>
    </row>
    <row r="126" spans="5:5" x14ac:dyDescent="0.25">
      <c r="E126">
        <f t="shared" si="1"/>
        <v>1900</v>
      </c>
    </row>
    <row r="127" spans="5:5" x14ac:dyDescent="0.25">
      <c r="E127">
        <f t="shared" si="1"/>
        <v>1899</v>
      </c>
    </row>
    <row r="128" spans="5:5" x14ac:dyDescent="0.25">
      <c r="E128">
        <f t="shared" si="1"/>
        <v>1898</v>
      </c>
    </row>
    <row r="129" spans="5:5" x14ac:dyDescent="0.25">
      <c r="E129">
        <f t="shared" si="1"/>
        <v>1897</v>
      </c>
    </row>
    <row r="130" spans="5:5" x14ac:dyDescent="0.25">
      <c r="E130">
        <f t="shared" si="1"/>
        <v>1896</v>
      </c>
    </row>
    <row r="131" spans="5:5" x14ac:dyDescent="0.25">
      <c r="E131">
        <f t="shared" si="1"/>
        <v>1895</v>
      </c>
    </row>
    <row r="132" spans="5:5" x14ac:dyDescent="0.25">
      <c r="E132">
        <f t="shared" ref="E132:E195" si="2">E131-1</f>
        <v>1894</v>
      </c>
    </row>
    <row r="133" spans="5:5" x14ac:dyDescent="0.25">
      <c r="E133">
        <f t="shared" si="2"/>
        <v>1893</v>
      </c>
    </row>
    <row r="134" spans="5:5" x14ac:dyDescent="0.25">
      <c r="E134">
        <f t="shared" si="2"/>
        <v>1892</v>
      </c>
    </row>
    <row r="135" spans="5:5" x14ac:dyDescent="0.25">
      <c r="E135">
        <f t="shared" si="2"/>
        <v>1891</v>
      </c>
    </row>
    <row r="136" spans="5:5" x14ac:dyDescent="0.25">
      <c r="E136">
        <f t="shared" si="2"/>
        <v>1890</v>
      </c>
    </row>
    <row r="137" spans="5:5" x14ac:dyDescent="0.25">
      <c r="E137">
        <f t="shared" si="2"/>
        <v>1889</v>
      </c>
    </row>
    <row r="138" spans="5:5" x14ac:dyDescent="0.25">
      <c r="E138">
        <f t="shared" si="2"/>
        <v>1888</v>
      </c>
    </row>
    <row r="139" spans="5:5" x14ac:dyDescent="0.25">
      <c r="E139">
        <f t="shared" si="2"/>
        <v>1887</v>
      </c>
    </row>
    <row r="140" spans="5:5" x14ac:dyDescent="0.25">
      <c r="E140">
        <f t="shared" si="2"/>
        <v>1886</v>
      </c>
    </row>
    <row r="141" spans="5:5" x14ac:dyDescent="0.25">
      <c r="E141">
        <f t="shared" si="2"/>
        <v>1885</v>
      </c>
    </row>
    <row r="142" spans="5:5" x14ac:dyDescent="0.25">
      <c r="E142">
        <f t="shared" si="2"/>
        <v>1884</v>
      </c>
    </row>
    <row r="143" spans="5:5" x14ac:dyDescent="0.25">
      <c r="E143">
        <f t="shared" si="2"/>
        <v>1883</v>
      </c>
    </row>
    <row r="144" spans="5:5" x14ac:dyDescent="0.25">
      <c r="E144">
        <f t="shared" si="2"/>
        <v>1882</v>
      </c>
    </row>
    <row r="145" spans="5:5" x14ac:dyDescent="0.25">
      <c r="E145">
        <f t="shared" si="2"/>
        <v>1881</v>
      </c>
    </row>
    <row r="146" spans="5:5" x14ac:dyDescent="0.25">
      <c r="E146">
        <f t="shared" si="2"/>
        <v>1880</v>
      </c>
    </row>
    <row r="147" spans="5:5" x14ac:dyDescent="0.25">
      <c r="E147">
        <f t="shared" si="2"/>
        <v>1879</v>
      </c>
    </row>
    <row r="148" spans="5:5" x14ac:dyDescent="0.25">
      <c r="E148">
        <f t="shared" si="2"/>
        <v>1878</v>
      </c>
    </row>
    <row r="149" spans="5:5" x14ac:dyDescent="0.25">
      <c r="E149">
        <f t="shared" si="2"/>
        <v>1877</v>
      </c>
    </row>
    <row r="150" spans="5:5" x14ac:dyDescent="0.25">
      <c r="E150">
        <f t="shared" si="2"/>
        <v>1876</v>
      </c>
    </row>
    <row r="151" spans="5:5" x14ac:dyDescent="0.25">
      <c r="E151">
        <f t="shared" si="2"/>
        <v>1875</v>
      </c>
    </row>
    <row r="152" spans="5:5" x14ac:dyDescent="0.25">
      <c r="E152">
        <f t="shared" si="2"/>
        <v>1874</v>
      </c>
    </row>
    <row r="153" spans="5:5" x14ac:dyDescent="0.25">
      <c r="E153">
        <f t="shared" si="2"/>
        <v>1873</v>
      </c>
    </row>
    <row r="154" spans="5:5" x14ac:dyDescent="0.25">
      <c r="E154">
        <f t="shared" si="2"/>
        <v>1872</v>
      </c>
    </row>
    <row r="155" spans="5:5" x14ac:dyDescent="0.25">
      <c r="E155">
        <f t="shared" si="2"/>
        <v>1871</v>
      </c>
    </row>
    <row r="156" spans="5:5" x14ac:dyDescent="0.25">
      <c r="E156">
        <f t="shared" si="2"/>
        <v>1870</v>
      </c>
    </row>
    <row r="157" spans="5:5" x14ac:dyDescent="0.25">
      <c r="E157">
        <f t="shared" si="2"/>
        <v>1869</v>
      </c>
    </row>
    <row r="158" spans="5:5" x14ac:dyDescent="0.25">
      <c r="E158">
        <f t="shared" si="2"/>
        <v>1868</v>
      </c>
    </row>
    <row r="159" spans="5:5" x14ac:dyDescent="0.25">
      <c r="E159">
        <f t="shared" si="2"/>
        <v>1867</v>
      </c>
    </row>
    <row r="160" spans="5:5" x14ac:dyDescent="0.25">
      <c r="E160">
        <f t="shared" si="2"/>
        <v>1866</v>
      </c>
    </row>
    <row r="161" spans="5:5" x14ac:dyDescent="0.25">
      <c r="E161">
        <f t="shared" si="2"/>
        <v>1865</v>
      </c>
    </row>
    <row r="162" spans="5:5" x14ac:dyDescent="0.25">
      <c r="E162">
        <f t="shared" si="2"/>
        <v>1864</v>
      </c>
    </row>
    <row r="163" spans="5:5" x14ac:dyDescent="0.25">
      <c r="E163">
        <f t="shared" si="2"/>
        <v>1863</v>
      </c>
    </row>
    <row r="164" spans="5:5" x14ac:dyDescent="0.25">
      <c r="E164">
        <f t="shared" si="2"/>
        <v>1862</v>
      </c>
    </row>
    <row r="165" spans="5:5" x14ac:dyDescent="0.25">
      <c r="E165">
        <f t="shared" si="2"/>
        <v>1861</v>
      </c>
    </row>
    <row r="166" spans="5:5" x14ac:dyDescent="0.25">
      <c r="E166">
        <f t="shared" si="2"/>
        <v>1860</v>
      </c>
    </row>
    <row r="167" spans="5:5" x14ac:dyDescent="0.25">
      <c r="E167">
        <f t="shared" si="2"/>
        <v>1859</v>
      </c>
    </row>
    <row r="168" spans="5:5" x14ac:dyDescent="0.25">
      <c r="E168">
        <f t="shared" si="2"/>
        <v>1858</v>
      </c>
    </row>
    <row r="169" spans="5:5" x14ac:dyDescent="0.25">
      <c r="E169">
        <f t="shared" si="2"/>
        <v>1857</v>
      </c>
    </row>
    <row r="170" spans="5:5" x14ac:dyDescent="0.25">
      <c r="E170">
        <f t="shared" si="2"/>
        <v>1856</v>
      </c>
    </row>
    <row r="171" spans="5:5" x14ac:dyDescent="0.25">
      <c r="E171">
        <f t="shared" si="2"/>
        <v>1855</v>
      </c>
    </row>
    <row r="172" spans="5:5" x14ac:dyDescent="0.25">
      <c r="E172">
        <f t="shared" si="2"/>
        <v>1854</v>
      </c>
    </row>
    <row r="173" spans="5:5" x14ac:dyDescent="0.25">
      <c r="E173">
        <f t="shared" si="2"/>
        <v>1853</v>
      </c>
    </row>
    <row r="174" spans="5:5" x14ac:dyDescent="0.25">
      <c r="E174">
        <f t="shared" si="2"/>
        <v>1852</v>
      </c>
    </row>
    <row r="175" spans="5:5" x14ac:dyDescent="0.25">
      <c r="E175">
        <f t="shared" si="2"/>
        <v>1851</v>
      </c>
    </row>
    <row r="176" spans="5:5" x14ac:dyDescent="0.25">
      <c r="E176">
        <f t="shared" si="2"/>
        <v>1850</v>
      </c>
    </row>
    <row r="177" spans="5:5" x14ac:dyDescent="0.25">
      <c r="E177">
        <f t="shared" si="2"/>
        <v>1849</v>
      </c>
    </row>
    <row r="178" spans="5:5" x14ac:dyDescent="0.25">
      <c r="E178">
        <f t="shared" si="2"/>
        <v>1848</v>
      </c>
    </row>
    <row r="179" spans="5:5" x14ac:dyDescent="0.25">
      <c r="E179">
        <f t="shared" si="2"/>
        <v>1847</v>
      </c>
    </row>
    <row r="180" spans="5:5" x14ac:dyDescent="0.25">
      <c r="E180">
        <f t="shared" si="2"/>
        <v>1846</v>
      </c>
    </row>
    <row r="181" spans="5:5" x14ac:dyDescent="0.25">
      <c r="E181">
        <f t="shared" si="2"/>
        <v>1845</v>
      </c>
    </row>
    <row r="182" spans="5:5" x14ac:dyDescent="0.25">
      <c r="E182">
        <f t="shared" si="2"/>
        <v>1844</v>
      </c>
    </row>
    <row r="183" spans="5:5" x14ac:dyDescent="0.25">
      <c r="E183">
        <f t="shared" si="2"/>
        <v>1843</v>
      </c>
    </row>
    <row r="184" spans="5:5" x14ac:dyDescent="0.25">
      <c r="E184">
        <f t="shared" si="2"/>
        <v>1842</v>
      </c>
    </row>
    <row r="185" spans="5:5" x14ac:dyDescent="0.25">
      <c r="E185">
        <f t="shared" si="2"/>
        <v>1841</v>
      </c>
    </row>
    <row r="186" spans="5:5" x14ac:dyDescent="0.25">
      <c r="E186">
        <f t="shared" si="2"/>
        <v>1840</v>
      </c>
    </row>
    <row r="187" spans="5:5" x14ac:dyDescent="0.25">
      <c r="E187">
        <f t="shared" si="2"/>
        <v>1839</v>
      </c>
    </row>
    <row r="188" spans="5:5" x14ac:dyDescent="0.25">
      <c r="E188">
        <f t="shared" si="2"/>
        <v>1838</v>
      </c>
    </row>
    <row r="189" spans="5:5" x14ac:dyDescent="0.25">
      <c r="E189">
        <f t="shared" si="2"/>
        <v>1837</v>
      </c>
    </row>
    <row r="190" spans="5:5" x14ac:dyDescent="0.25">
      <c r="E190">
        <f t="shared" si="2"/>
        <v>1836</v>
      </c>
    </row>
    <row r="191" spans="5:5" x14ac:dyDescent="0.25">
      <c r="E191">
        <f t="shared" si="2"/>
        <v>1835</v>
      </c>
    </row>
    <row r="192" spans="5:5" x14ac:dyDescent="0.25">
      <c r="E192">
        <f t="shared" si="2"/>
        <v>1834</v>
      </c>
    </row>
    <row r="193" spans="5:5" x14ac:dyDescent="0.25">
      <c r="E193">
        <f t="shared" si="2"/>
        <v>1833</v>
      </c>
    </row>
    <row r="194" spans="5:5" x14ac:dyDescent="0.25">
      <c r="E194">
        <f t="shared" si="2"/>
        <v>1832</v>
      </c>
    </row>
    <row r="195" spans="5:5" x14ac:dyDescent="0.25">
      <c r="E195">
        <f t="shared" si="2"/>
        <v>1831</v>
      </c>
    </row>
    <row r="196" spans="5:5" x14ac:dyDescent="0.25">
      <c r="E196">
        <f t="shared" ref="E196" si="3">E195-1</f>
        <v>1830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e5b434-57f7-4f6b-9fd7-5cd06199ffb7" xsi:nil="true"/>
    <lcf76f155ced4ddcb4097134ff3c332f xmlns="0d6de3e5-b06e-4c23-bc0a-59e3c002ed3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28CA2DCB086343B6486C30BC471F14" ma:contentTypeVersion="18" ma:contentTypeDescription="Ein neues Dokument erstellen." ma:contentTypeScope="" ma:versionID="e7e3f8f1a779442faf169bee710ff9e2">
  <xsd:schema xmlns:xsd="http://www.w3.org/2001/XMLSchema" xmlns:xs="http://www.w3.org/2001/XMLSchema" xmlns:p="http://schemas.microsoft.com/office/2006/metadata/properties" xmlns:ns2="0d6de3e5-b06e-4c23-bc0a-59e3c002ed30" xmlns:ns3="86e5b434-57f7-4f6b-9fd7-5cd06199ffb7" targetNamespace="http://schemas.microsoft.com/office/2006/metadata/properties" ma:root="true" ma:fieldsID="bae93f5913757af344164ab50eab79b5" ns2:_="" ns3:_="">
    <xsd:import namespace="0d6de3e5-b06e-4c23-bc0a-59e3c002ed30"/>
    <xsd:import namespace="86e5b434-57f7-4f6b-9fd7-5cd06199ff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de3e5-b06e-4c23-bc0a-59e3c002ed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3dc36c99-cd90-4f9e-b332-614ce60f87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b434-57f7-4f6b-9fd7-5cd06199ffb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7d9808c-4f55-4a94-a184-f1f2b4425bdd}" ma:internalName="TaxCatchAll" ma:showField="CatchAllData" ma:web="86e5b434-57f7-4f6b-9fd7-5cd06199ff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3D541-2433-49EC-AEF3-D25130CB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199C13-6038-4543-A50B-3F8486ECC3EB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86e5b434-57f7-4f6b-9fd7-5cd06199ffb7"/>
    <ds:schemaRef ds:uri="http://schemas.microsoft.com/office/2006/documentManagement/types"/>
    <ds:schemaRef ds:uri="http://purl.org/dc/terms/"/>
    <ds:schemaRef ds:uri="http://schemas.microsoft.com/office/infopath/2007/PartnerControls"/>
    <ds:schemaRef ds:uri="0d6de3e5-b06e-4c23-bc0a-59e3c002ed3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77903D0-49AD-4051-BC99-F461C8177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6de3e5-b06e-4c23-bc0a-59e3c002ed30"/>
    <ds:schemaRef ds:uri="86e5b434-57f7-4f6b-9fd7-5cd06199ff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Price kalkulator</vt:lpstr>
      <vt:lpstr>DB Koder Danmark</vt:lpstr>
      <vt:lpstr>Søren info</vt:lpstr>
      <vt:lpstr>Help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Søren Framvig Haagensen</dc:creator>
  <cp:keywords/>
  <dc:description/>
  <cp:lastModifiedBy>Jakob Hjelvang Lemming</cp:lastModifiedBy>
  <cp:revision/>
  <dcterms:created xsi:type="dcterms:W3CDTF">2024-10-14T08:44:10Z</dcterms:created>
  <dcterms:modified xsi:type="dcterms:W3CDTF">2025-02-05T09:16:52Z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32da92-1d53-4d68-ad18-2b386361bbb4_Enabled">
    <vt:lpwstr>true</vt:lpwstr>
  </property>
  <property fmtid="{D5CDD505-2E9C-101B-9397-08002B2CF9AE}" pid="3" name="MSIP_Label_3832da92-1d53-4d68-ad18-2b386361bbb4_SetDate">
    <vt:lpwstr>2024-10-14T09:25:29Z</vt:lpwstr>
  </property>
  <property fmtid="{D5CDD505-2E9C-101B-9397-08002B2CF9AE}" pid="4" name="MSIP_Label_3832da92-1d53-4d68-ad18-2b386361bbb4_Method">
    <vt:lpwstr>Standard</vt:lpwstr>
  </property>
  <property fmtid="{D5CDD505-2E9C-101B-9397-08002B2CF9AE}" pid="5" name="MSIP_Label_3832da92-1d53-4d68-ad18-2b386361bbb4_Name">
    <vt:lpwstr>Internal</vt:lpwstr>
  </property>
  <property fmtid="{D5CDD505-2E9C-101B-9397-08002B2CF9AE}" pid="6" name="MSIP_Label_3832da92-1d53-4d68-ad18-2b386361bbb4_SiteId">
    <vt:lpwstr>8ffb3be7-83a7-463f-a543-aedb2683b1ae</vt:lpwstr>
  </property>
  <property fmtid="{D5CDD505-2E9C-101B-9397-08002B2CF9AE}" pid="7" name="MSIP_Label_3832da92-1d53-4d68-ad18-2b386361bbb4_ActionId">
    <vt:lpwstr>abbd8b49-ac8e-4d9a-8708-f97b4e79251e</vt:lpwstr>
  </property>
  <property fmtid="{D5CDD505-2E9C-101B-9397-08002B2CF9AE}" pid="8" name="MSIP_Label_3832da92-1d53-4d68-ad18-2b386361bbb4_ContentBits">
    <vt:lpwstr>0</vt:lpwstr>
  </property>
  <property fmtid="{D5CDD505-2E9C-101B-9397-08002B2CF9AE}" pid="9" name="ContentTypeId">
    <vt:lpwstr>0x0101007A28CA2DCB086343B6486C30BC471F14</vt:lpwstr>
  </property>
  <property fmtid="{D5CDD505-2E9C-101B-9397-08002B2CF9AE}" pid="10" name="MediaServiceImageTags">
    <vt:lpwstr/>
  </property>
</Properties>
</file>